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<sst xmlns="http://schemas.openxmlformats.org/spreadsheetml/2006/main" count="107" uniqueCount="94">
  <si>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</si>
  <si>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</si>
  <si>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</si>
  <si>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</si>
  <si>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Селькоровская д.16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</si>
  <si>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</si>
  <si>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</si>
  <si>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</si>
  <si>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</si>
  <si>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</si>
  <si>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</si>
  <si>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</si>
  <si>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</si>
  <si>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</si>
  <si>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</si>
  <si>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</si>
  <si>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</si>
  <si>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</si>
  <si>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</si>
  <si>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</si>
  <si>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</si>
  <si>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</si>
  <si>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</si>
  <si>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</si>
  <si>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</si>
  <si>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</si>
  <si>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</si>
  <si>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</si>
  <si>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</si>
  <si>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</si>
  <si>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</si>
  <si>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</si>
  <si>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</si>
  <si>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</si>
  <si>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</si>
  <si>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</si>
  <si>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</si>
  <si>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</si>
  <si>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</si>
  <si>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</si>
  <si>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</si>
  <si>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</si>
  <si>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</si>
  <si>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</si>
  <si>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</si>
  <si>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</si>
  <si>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</si>
  <si>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</si>
  <si>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</si>
  <si>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</si>
  <si>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</si>
  <si>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</si>
  <si>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</si>
  <si>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</si>
  <si>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</si>
  <si>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</si>
  <si>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</si>
  <si>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</si>
  <si>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</si>
  <si>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</si>
  <si>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</si>
  <si>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</si>
  <si>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</si>
  <si>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</si>
  <si>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</si>
  <si>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</si>
  <si>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</si>
  <si>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</si>
  <si>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</si>
  <si>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</si>
  <si>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</si>
  <si>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</si>
  <si>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</si>
  <si>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163,370
690,98</t>
  </si>
  <si>
    <t>Горячее водоснабжение (м3)
Отопление  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</si>
  <si>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</si>
  <si>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</si>
  <si>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</si>
  <si>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</si>
  <si>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</si>
  <si>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</si>
  <si>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</si>
  <si>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</si>
  <si>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</si>
  <si>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</si>
  <si>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</si>
  <si>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</si>
  <si>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</si>
  <si>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</si>
  <si>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</si>
  <si>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</si>
  <si>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</si>
  <si>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</si>
  <si>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01.07.2008г.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</si>
</sst>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4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2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7" fillId="6" borderId="1" xfId="0" applyNumberFormat="1" applyFont="1" applyAlignment="1">
      <alignment horizontal="righ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1"/>
  <sheetViews>
    <sheetView tabSelected="1" workbookViewId="0" topLeftCell="A46">
      <selection activeCell="A63" sqref="A63:IV65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52" t="s">
        <v>0</v>
      </c>
      <c r="C1" s="52"/>
      <c r="D1" s="52"/>
      <c r="E1" s="52"/>
      <c r="F1" s="52"/>
    </row>
    <row r="3" spans="2:6" ht="45.75" customHeight="1">
      <c r="B3" s="53" t="s">
        <v>1</v>
      </c>
      <c r="C3" s="53"/>
      <c r="D3" s="53"/>
      <c r="E3" s="53"/>
      <c r="F3" s="53"/>
    </row>
    <row r="4" spans="2:4" ht="12.75">
      <c r="B4" s="54" t="s">
        <v>2</v>
      </c>
      <c r="C4" s="54"/>
      <c r="D4" s="54"/>
    </row>
    <row r="5" spans="2:4" ht="11.25">
      <c r="B5" s="55"/>
      <c r="C5" s="55"/>
      <c r="D5" s="55"/>
    </row>
    <row r="6" spans="2:6" ht="15.75">
      <c r="B6" s="2" t="s">
        <v>3</v>
      </c>
      <c r="C6" s="56" t="s">
        <v>4</v>
      </c>
      <c r="D6" s="56"/>
      <c r="E6" s="56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1885.6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1065.2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100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0</v>
      </c>
    </row>
    <row r="15" spans="2:6" ht="12.75" customHeight="1">
      <c r="B15" s="57" t="s">
        <v>15</v>
      </c>
      <c r="C15" s="57"/>
      <c r="D15" s="57"/>
      <c r="E15" s="57"/>
      <c r="F15" s="57"/>
    </row>
    <row r="16" spans="2:7" ht="12" customHeight="1">
      <c r="B16" s="58" t="s">
        <v>5</v>
      </c>
      <c r="C16" s="59" t="s">
        <v>16</v>
      </c>
      <c r="D16" s="60" t="s">
        <v>17</v>
      </c>
      <c r="E16" s="60"/>
      <c r="F16" s="61" t="s">
        <v>18</v>
      </c>
      <c r="G16" s="62" t="s">
        <v>19</v>
      </c>
    </row>
    <row r="17" spans="2:7" ht="12" customHeight="1">
      <c r="B17" s="58"/>
      <c r="C17" s="59"/>
      <c r="D17" s="18" t="s">
        <v>20</v>
      </c>
      <c r="E17" s="18" t="s">
        <v>21</v>
      </c>
      <c r="F17" s="61"/>
      <c r="G17" s="62"/>
    </row>
    <row r="18" spans="2:7" ht="12" customHeight="1">
      <c r="B18" s="8">
        <v>1</v>
      </c>
      <c r="C18" s="19" t="s">
        <v>22</v>
      </c>
      <c r="D18" s="20"/>
      <c r="E18" s="21">
        <f>SUM(E19:E24)</f>
        <v>1013118.0612</v>
      </c>
      <c r="F18" s="21">
        <f>SUM(F19:F24)</f>
        <v>720007.7</v>
      </c>
      <c r="G18" s="21">
        <f>SUM(G19:G24)</f>
        <v>-293110.3612</v>
      </c>
    </row>
    <row r="19" spans="2:8" ht="24" customHeight="1">
      <c r="B19" s="8">
        <v>3</v>
      </c>
      <c r="C19" s="23" t="s">
        <v>74</v>
      </c>
      <c r="D19" s="27" t="s">
        <v>73</v>
      </c>
      <c r="E19" s="25">
        <v>691959.05</v>
      </c>
      <c r="F19" s="25">
        <v>511107.07</v>
      </c>
      <c r="G19" s="26">
        <f aca="true" t="shared" si="0" ref="G19:G24">F19-E19</f>
        <v>-180851.98000000004</v>
      </c>
      <c r="H19" s="41"/>
    </row>
    <row r="20" spans="2:7" ht="12" customHeight="1">
      <c r="B20" s="8">
        <v>4</v>
      </c>
      <c r="C20" s="23" t="s">
        <v>23</v>
      </c>
      <c r="D20" s="25">
        <v>6484</v>
      </c>
      <c r="E20" s="25">
        <f>20.8*D20</f>
        <v>134867.2</v>
      </c>
      <c r="F20" s="25">
        <v>49639.04</v>
      </c>
      <c r="G20" s="26">
        <f t="shared" si="0"/>
        <v>-85228.16</v>
      </c>
    </row>
    <row r="21" spans="2:7" ht="12" customHeight="1">
      <c r="B21" s="8">
        <v>5</v>
      </c>
      <c r="C21" s="23" t="s">
        <v>24</v>
      </c>
      <c r="D21" s="25">
        <f>D20+163.37</f>
        <v>6647.37</v>
      </c>
      <c r="E21" s="25">
        <f>10.76*D21</f>
        <v>71525.7012</v>
      </c>
      <c r="F21" s="25">
        <v>38144.72</v>
      </c>
      <c r="G21" s="26">
        <f t="shared" si="0"/>
        <v>-33380.981199999995</v>
      </c>
    </row>
    <row r="22" spans="2:7" ht="12" customHeight="1">
      <c r="B22" s="8">
        <v>6</v>
      </c>
      <c r="C22" s="23" t="s">
        <v>25</v>
      </c>
      <c r="D22" s="25">
        <v>59726</v>
      </c>
      <c r="E22" s="25">
        <f>1.7*D22</f>
        <v>101534.2</v>
      </c>
      <c r="F22" s="25">
        <v>113702.87</v>
      </c>
      <c r="G22" s="26">
        <f t="shared" si="0"/>
        <v>12168.669999999998</v>
      </c>
    </row>
    <row r="23" spans="2:7" ht="12" customHeight="1" hidden="1">
      <c r="B23" s="28" t="s">
        <v>26</v>
      </c>
      <c r="C23" s="27" t="s">
        <v>27</v>
      </c>
      <c r="D23" s="24">
        <v>0</v>
      </c>
      <c r="E23" s="24">
        <v>0</v>
      </c>
      <c r="F23" s="24">
        <v>0</v>
      </c>
      <c r="G23" s="26">
        <f t="shared" si="0"/>
        <v>0</v>
      </c>
    </row>
    <row r="24" spans="2:7" ht="12" customHeight="1" thickBot="1">
      <c r="B24" s="14">
        <v>7</v>
      </c>
      <c r="C24" s="30" t="s">
        <v>28</v>
      </c>
      <c r="D24" s="31">
        <v>4391.89</v>
      </c>
      <c r="E24" s="31">
        <v>13231.91</v>
      </c>
      <c r="F24" s="31">
        <v>7414</v>
      </c>
      <c r="G24" s="26">
        <f t="shared" si="0"/>
        <v>-5817.91</v>
      </c>
    </row>
    <row r="26" spans="2:6" ht="24.75" customHeight="1">
      <c r="B26" s="57" t="s">
        <v>29</v>
      </c>
      <c r="C26" s="57"/>
      <c r="D26" s="57"/>
      <c r="E26" s="57"/>
      <c r="F26" s="57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5">
        <v>44631.83</v>
      </c>
      <c r="E28" s="25">
        <v>323568.96</v>
      </c>
      <c r="F28" s="25">
        <v>320056.11</v>
      </c>
      <c r="G28" s="26">
        <v>48144.68</v>
      </c>
    </row>
    <row r="29" spans="2:7" ht="12" customHeight="1">
      <c r="B29" s="8">
        <v>2</v>
      </c>
      <c r="C29" s="19" t="s">
        <v>22</v>
      </c>
      <c r="D29" s="21">
        <v>97466.87</v>
      </c>
      <c r="E29" s="21">
        <v>720007.7</v>
      </c>
      <c r="F29" s="21">
        <v>735145.4</v>
      </c>
      <c r="G29" s="22">
        <v>82329.17</v>
      </c>
    </row>
    <row r="30" spans="2:7" ht="12" customHeight="1">
      <c r="B30" s="28" t="s">
        <v>36</v>
      </c>
      <c r="C30" s="23" t="s">
        <v>37</v>
      </c>
      <c r="D30" s="25">
        <v>60454.05</v>
      </c>
      <c r="E30" s="25">
        <v>420253.83</v>
      </c>
      <c r="F30" s="25">
        <v>410584.62</v>
      </c>
      <c r="G30" s="26">
        <v>70123.26</v>
      </c>
    </row>
    <row r="31" spans="2:7" ht="12" customHeight="1">
      <c r="B31" s="28" t="s">
        <v>38</v>
      </c>
      <c r="C31" s="23" t="s">
        <v>39</v>
      </c>
      <c r="D31" s="25">
        <v>11990.61</v>
      </c>
      <c r="E31" s="25">
        <v>90853.24</v>
      </c>
      <c r="F31" s="25">
        <v>104194.21</v>
      </c>
      <c r="G31" s="26">
        <v>-1350.36</v>
      </c>
    </row>
    <row r="32" spans="2:7" ht="12" customHeight="1">
      <c r="B32" s="28" t="s">
        <v>40</v>
      </c>
      <c r="C32" s="23" t="s">
        <v>41</v>
      </c>
      <c r="D32" s="25">
        <v>9829.28</v>
      </c>
      <c r="E32" s="25">
        <v>49639.04</v>
      </c>
      <c r="F32" s="25">
        <v>56035.52</v>
      </c>
      <c r="G32" s="26">
        <v>3432.8</v>
      </c>
    </row>
    <row r="33" spans="2:7" ht="12" customHeight="1">
      <c r="B33" s="28" t="s">
        <v>42</v>
      </c>
      <c r="C33" s="23" t="s">
        <v>43</v>
      </c>
      <c r="D33" s="25">
        <v>7690.81</v>
      </c>
      <c r="E33" s="25">
        <v>38144.72</v>
      </c>
      <c r="F33" s="25">
        <v>43139.65</v>
      </c>
      <c r="G33" s="26">
        <v>2695.88</v>
      </c>
    </row>
    <row r="34" spans="2:7" ht="12" customHeight="1">
      <c r="B34" s="28" t="s">
        <v>44</v>
      </c>
      <c r="C34" s="23" t="s">
        <v>45</v>
      </c>
      <c r="D34" s="25">
        <v>6877.65</v>
      </c>
      <c r="E34" s="25">
        <v>113702.87</v>
      </c>
      <c r="F34" s="25">
        <v>114076.5</v>
      </c>
      <c r="G34" s="26">
        <v>6504.02</v>
      </c>
    </row>
    <row r="35" spans="2:7" ht="12" customHeight="1">
      <c r="B35" s="28" t="s">
        <v>46</v>
      </c>
      <c r="C35" s="23" t="s">
        <v>47</v>
      </c>
      <c r="D35" s="24">
        <v>624.47</v>
      </c>
      <c r="E35" s="25">
        <v>7414</v>
      </c>
      <c r="F35" s="25">
        <v>7114.9</v>
      </c>
      <c r="G35" s="29">
        <v>923.57</v>
      </c>
    </row>
    <row r="36" spans="2:7" ht="12" customHeight="1">
      <c r="B36" s="28" t="s">
        <v>48</v>
      </c>
      <c r="C36" s="23" t="s">
        <v>49</v>
      </c>
      <c r="D36" s="24">
        <v>0</v>
      </c>
      <c r="E36" s="24">
        <v>0</v>
      </c>
      <c r="F36" s="24">
        <v>0</v>
      </c>
      <c r="G36" s="29">
        <v>0</v>
      </c>
    </row>
    <row r="37" spans="2:7" ht="12.75" thickBot="1">
      <c r="B37" s="32"/>
      <c r="C37" s="33" t="s">
        <v>50</v>
      </c>
      <c r="D37" s="34">
        <v>142098.7</v>
      </c>
      <c r="E37" s="34">
        <v>1043576.66</v>
      </c>
      <c r="F37" s="34">
        <v>1055201.51</v>
      </c>
      <c r="G37" s="35">
        <v>130473.85</v>
      </c>
    </row>
    <row r="38" spans="2:5" ht="25.5" customHeight="1">
      <c r="B38" s="63" t="s">
        <v>92</v>
      </c>
      <c r="C38" s="64"/>
      <c r="D38" s="64"/>
      <c r="E38" s="50">
        <v>19600</v>
      </c>
    </row>
    <row r="39" ht="13.5" thickBot="1">
      <c r="B39" s="1" t="s">
        <v>51</v>
      </c>
    </row>
    <row r="40" spans="2:7" ht="24" customHeight="1">
      <c r="B40" s="58" t="s">
        <v>52</v>
      </c>
      <c r="C40" s="58"/>
      <c r="D40" s="58"/>
      <c r="E40" s="58"/>
      <c r="F40" s="58"/>
      <c r="G40" s="62" t="s">
        <v>53</v>
      </c>
    </row>
    <row r="41" spans="2:7" ht="15.75" customHeight="1">
      <c r="B41" s="58"/>
      <c r="C41" s="58"/>
      <c r="D41" s="58"/>
      <c r="E41" s="58"/>
      <c r="F41" s="58"/>
      <c r="G41" s="62"/>
    </row>
    <row r="42" spans="1:7" s="36" customFormat="1" ht="12" customHeight="1">
      <c r="A42" s="37"/>
      <c r="B42" s="65" t="s">
        <v>54</v>
      </c>
      <c r="C42" s="65"/>
      <c r="D42" s="65"/>
      <c r="E42" s="65"/>
      <c r="F42" s="65"/>
      <c r="G42" s="38">
        <f>G43+G47+G51+G54+G58</f>
        <v>354867.70000000007</v>
      </c>
    </row>
    <row r="43" spans="1:7" s="36" customFormat="1" ht="12" customHeight="1" outlineLevel="1">
      <c r="A43" s="37"/>
      <c r="B43" s="65" t="s">
        <v>55</v>
      </c>
      <c r="C43" s="65"/>
      <c r="D43" s="65"/>
      <c r="E43" s="65"/>
      <c r="F43" s="65"/>
      <c r="G43" s="38">
        <f>SUM(G44:G46)</f>
        <v>146288.51</v>
      </c>
    </row>
    <row r="44" spans="1:7" s="36" customFormat="1" ht="23.25" customHeight="1" outlineLevel="2">
      <c r="A44" s="37"/>
      <c r="B44" s="66" t="s">
        <v>56</v>
      </c>
      <c r="C44" s="66"/>
      <c r="D44" s="66"/>
      <c r="E44" s="66"/>
      <c r="F44" s="66"/>
      <c r="G44" s="39">
        <v>22044.96</v>
      </c>
    </row>
    <row r="45" spans="1:7" s="36" customFormat="1" ht="12" customHeight="1" outlineLevel="2">
      <c r="A45" s="37"/>
      <c r="B45" s="66" t="s">
        <v>57</v>
      </c>
      <c r="C45" s="66"/>
      <c r="D45" s="66"/>
      <c r="E45" s="66"/>
      <c r="F45" s="66"/>
      <c r="G45" s="39">
        <v>17227.47</v>
      </c>
    </row>
    <row r="46" spans="1:7" s="36" customFormat="1" ht="23.25" customHeight="1" outlineLevel="2">
      <c r="A46" s="37"/>
      <c r="B46" s="66" t="s">
        <v>58</v>
      </c>
      <c r="C46" s="66"/>
      <c r="D46" s="66"/>
      <c r="E46" s="66"/>
      <c r="F46" s="66"/>
      <c r="G46" s="39">
        <f>57016.08+50000</f>
        <v>107016.08</v>
      </c>
    </row>
    <row r="47" spans="1:7" s="36" customFormat="1" ht="12" customHeight="1" outlineLevel="1">
      <c r="A47" s="37"/>
      <c r="B47" s="65" t="s">
        <v>59</v>
      </c>
      <c r="C47" s="65"/>
      <c r="D47" s="65"/>
      <c r="E47" s="65"/>
      <c r="F47" s="65"/>
      <c r="G47" s="38">
        <f>SUM(G48:G50)</f>
        <v>114471.62</v>
      </c>
    </row>
    <row r="48" spans="1:7" s="36" customFormat="1" ht="12" customHeight="1" outlineLevel="2">
      <c r="A48" s="37"/>
      <c r="B48" s="66" t="s">
        <v>60</v>
      </c>
      <c r="C48" s="66"/>
      <c r="D48" s="66"/>
      <c r="E48" s="66"/>
      <c r="F48" s="66"/>
      <c r="G48" s="39">
        <f>81374.06+20000</f>
        <v>101374.06</v>
      </c>
    </row>
    <row r="49" spans="1:7" s="36" customFormat="1" ht="12" customHeight="1" outlineLevel="2">
      <c r="A49" s="37"/>
      <c r="B49" s="66" t="s">
        <v>61</v>
      </c>
      <c r="C49" s="66"/>
      <c r="D49" s="66"/>
      <c r="E49" s="66"/>
      <c r="F49" s="66"/>
      <c r="G49" s="39">
        <v>9271.73</v>
      </c>
    </row>
    <row r="50" spans="1:7" s="36" customFormat="1" ht="12" customHeight="1" outlineLevel="2">
      <c r="A50" s="37"/>
      <c r="B50" s="66" t="s">
        <v>62</v>
      </c>
      <c r="C50" s="66"/>
      <c r="D50" s="66"/>
      <c r="E50" s="66"/>
      <c r="F50" s="66"/>
      <c r="G50" s="39">
        <v>3825.83</v>
      </c>
    </row>
    <row r="51" spans="1:7" s="36" customFormat="1" ht="12" customHeight="1" outlineLevel="1">
      <c r="A51" s="37"/>
      <c r="B51" s="65" t="s">
        <v>63</v>
      </c>
      <c r="C51" s="65"/>
      <c r="D51" s="65"/>
      <c r="E51" s="65"/>
      <c r="F51" s="65"/>
      <c r="G51" s="38">
        <v>35054.2</v>
      </c>
    </row>
    <row r="52" spans="1:7" s="36" customFormat="1" ht="12" customHeight="1" outlineLevel="2">
      <c r="A52" s="37"/>
      <c r="B52" s="66" t="s">
        <v>64</v>
      </c>
      <c r="C52" s="66"/>
      <c r="D52" s="66"/>
      <c r="E52" s="66"/>
      <c r="F52" s="66"/>
      <c r="G52" s="39">
        <v>28011.97</v>
      </c>
    </row>
    <row r="53" spans="1:7" s="36" customFormat="1" ht="12" customHeight="1" outlineLevel="2">
      <c r="A53" s="37"/>
      <c r="B53" s="66" t="s">
        <v>65</v>
      </c>
      <c r="C53" s="66"/>
      <c r="D53" s="66"/>
      <c r="E53" s="66"/>
      <c r="F53" s="66"/>
      <c r="G53" s="39">
        <v>7042.23</v>
      </c>
    </row>
    <row r="54" spans="1:7" s="36" customFormat="1" ht="12" customHeight="1" outlineLevel="1">
      <c r="A54" s="37"/>
      <c r="B54" s="65" t="s">
        <v>66</v>
      </c>
      <c r="C54" s="65"/>
      <c r="D54" s="65"/>
      <c r="E54" s="65"/>
      <c r="F54" s="65"/>
      <c r="G54" s="38">
        <v>51715.34</v>
      </c>
    </row>
    <row r="55" spans="1:7" s="36" customFormat="1" ht="12" customHeight="1" outlineLevel="2">
      <c r="A55" s="37"/>
      <c r="B55" s="66" t="s">
        <v>67</v>
      </c>
      <c r="C55" s="66"/>
      <c r="D55" s="66"/>
      <c r="E55" s="66"/>
      <c r="F55" s="66"/>
      <c r="G55" s="39">
        <v>14629.85</v>
      </c>
    </row>
    <row r="56" spans="1:7" s="36" customFormat="1" ht="12" customHeight="1" outlineLevel="2">
      <c r="A56" s="37"/>
      <c r="B56" s="66" t="s">
        <v>68</v>
      </c>
      <c r="C56" s="66"/>
      <c r="D56" s="66"/>
      <c r="E56" s="66"/>
      <c r="F56" s="66"/>
      <c r="G56" s="39">
        <v>31123.92</v>
      </c>
    </row>
    <row r="57" spans="1:7" s="36" customFormat="1" ht="12" customHeight="1" outlineLevel="2">
      <c r="A57" s="37"/>
      <c r="B57" s="66" t="s">
        <v>69</v>
      </c>
      <c r="C57" s="66"/>
      <c r="D57" s="66"/>
      <c r="E57" s="66"/>
      <c r="F57" s="66"/>
      <c r="G57" s="39">
        <v>5961.57</v>
      </c>
    </row>
    <row r="58" spans="1:7" s="36" customFormat="1" ht="12" customHeight="1" outlineLevel="1">
      <c r="A58" s="37"/>
      <c r="B58" s="65" t="s">
        <v>70</v>
      </c>
      <c r="C58" s="65"/>
      <c r="D58" s="65"/>
      <c r="E58" s="65"/>
      <c r="F58" s="65"/>
      <c r="G58" s="38">
        <v>7338.03</v>
      </c>
    </row>
    <row r="59" spans="1:7" s="36" customFormat="1" ht="12" customHeight="1" outlineLevel="2">
      <c r="A59" s="37"/>
      <c r="B59" s="66" t="s">
        <v>71</v>
      </c>
      <c r="C59" s="66"/>
      <c r="D59" s="66"/>
      <c r="E59" s="66"/>
      <c r="F59" s="66"/>
      <c r="G59" s="39">
        <v>7338.03</v>
      </c>
    </row>
    <row r="60" spans="1:7" s="36" customFormat="1" ht="12" customHeight="1">
      <c r="A60" s="37"/>
      <c r="B60" s="67" t="s">
        <v>72</v>
      </c>
      <c r="C60" s="67"/>
      <c r="D60" s="67"/>
      <c r="E60" s="67"/>
      <c r="F60" s="67"/>
      <c r="G60" s="40">
        <f>G42</f>
        <v>354867.70000000007</v>
      </c>
    </row>
    <row r="62" spans="2:6" ht="40.5" customHeight="1">
      <c r="B62" s="53" t="s">
        <v>75</v>
      </c>
      <c r="C62" s="53"/>
      <c r="D62" s="53"/>
      <c r="E62" s="53"/>
      <c r="F62" s="53"/>
    </row>
    <row r="63" spans="2:6" ht="13.5" thickBot="1">
      <c r="B63" s="1" t="s">
        <v>76</v>
      </c>
      <c r="E63" s="3"/>
      <c r="F63" s="4"/>
    </row>
    <row r="64" spans="2:6" ht="12" thickBot="1">
      <c r="B64" s="58" t="s">
        <v>77</v>
      </c>
      <c r="C64" s="58"/>
      <c r="D64" s="58"/>
      <c r="E64" s="58"/>
      <c r="F64" s="62" t="s">
        <v>53</v>
      </c>
    </row>
    <row r="65" spans="2:6" ht="12" thickBot="1">
      <c r="B65" s="58"/>
      <c r="C65" s="58"/>
      <c r="D65" s="58"/>
      <c r="E65" s="58"/>
      <c r="F65" s="62"/>
    </row>
    <row r="66" spans="2:6" ht="12.75" thickBot="1">
      <c r="B66" s="68" t="s">
        <v>78</v>
      </c>
      <c r="C66" s="68"/>
      <c r="D66" s="68"/>
      <c r="E66" s="68"/>
      <c r="F66" s="42"/>
    </row>
    <row r="68" spans="2:6" ht="40.5" customHeight="1" thickBot="1">
      <c r="B68" s="57" t="s">
        <v>79</v>
      </c>
      <c r="C68" s="57"/>
      <c r="D68" s="57"/>
      <c r="E68" s="57"/>
      <c r="F68" s="57"/>
    </row>
    <row r="69" spans="2:6" ht="24.75" thickBot="1">
      <c r="B69" s="5" t="s">
        <v>5</v>
      </c>
      <c r="C69" s="6" t="s">
        <v>30</v>
      </c>
      <c r="D69" s="6" t="s">
        <v>80</v>
      </c>
      <c r="E69" s="6" t="s">
        <v>81</v>
      </c>
      <c r="F69" s="7" t="s">
        <v>53</v>
      </c>
    </row>
    <row r="70" spans="2:6" ht="12">
      <c r="B70" s="8">
        <v>1</v>
      </c>
      <c r="C70" s="23" t="s">
        <v>82</v>
      </c>
      <c r="D70" s="43"/>
      <c r="E70" s="25">
        <v>203007.84</v>
      </c>
      <c r="F70" s="44"/>
    </row>
    <row r="71" spans="2:8" ht="36.75">
      <c r="B71" s="8">
        <v>2</v>
      </c>
      <c r="C71" s="23" t="s">
        <v>93</v>
      </c>
      <c r="D71" s="43"/>
      <c r="E71" s="25">
        <v>53769.9</v>
      </c>
      <c r="F71" s="44"/>
      <c r="G71" s="51"/>
      <c r="H71" s="51"/>
    </row>
    <row r="72" spans="2:6" ht="24">
      <c r="B72" s="8">
        <v>3</v>
      </c>
      <c r="C72" s="23" t="s">
        <v>83</v>
      </c>
      <c r="D72" s="25">
        <v>110420.76</v>
      </c>
      <c r="E72" s="25">
        <v>109234.92</v>
      </c>
      <c r="F72" s="44"/>
    </row>
    <row r="73" spans="2:6" ht="48">
      <c r="B73" s="8">
        <v>4</v>
      </c>
      <c r="C73" s="23" t="s">
        <v>84</v>
      </c>
      <c r="D73" s="24">
        <v>0</v>
      </c>
      <c r="E73" s="24">
        <v>0</v>
      </c>
      <c r="F73" s="44"/>
    </row>
    <row r="74" spans="2:6" ht="24.75" thickBot="1">
      <c r="B74" s="8">
        <v>5</v>
      </c>
      <c r="C74" s="23" t="s">
        <v>85</v>
      </c>
      <c r="D74" s="24">
        <v>0</v>
      </c>
      <c r="E74" s="24">
        <v>0</v>
      </c>
      <c r="F74" s="44"/>
    </row>
    <row r="75" spans="2:6" ht="12.75" thickBot="1">
      <c r="B75" s="32"/>
      <c r="C75" s="33" t="s">
        <v>50</v>
      </c>
      <c r="D75" s="34">
        <v>110420.76</v>
      </c>
      <c r="E75" s="34">
        <f>SUM(E70:E74)</f>
        <v>366012.66</v>
      </c>
      <c r="F75" s="45">
        <v>0</v>
      </c>
    </row>
    <row r="77" spans="2:6" ht="12">
      <c r="B77" s="69" t="s">
        <v>86</v>
      </c>
      <c r="C77" s="69"/>
      <c r="D77" s="69"/>
      <c r="E77" s="46">
        <f>E75</f>
        <v>366012.66</v>
      </c>
      <c r="F77" t="s">
        <v>87</v>
      </c>
    </row>
    <row r="78" spans="2:6" ht="12">
      <c r="B78" s="69" t="s">
        <v>88</v>
      </c>
      <c r="C78" s="69"/>
      <c r="D78" s="69"/>
      <c r="E78" s="47">
        <v>0</v>
      </c>
      <c r="F78" s="4" t="s">
        <v>87</v>
      </c>
    </row>
    <row r="79" spans="2:6" ht="12">
      <c r="B79" s="69" t="s">
        <v>89</v>
      </c>
      <c r="C79" s="69"/>
      <c r="D79" s="69"/>
      <c r="E79" s="47">
        <v>0</v>
      </c>
      <c r="F79" s="48" t="s">
        <v>87</v>
      </c>
    </row>
    <row r="80" spans="2:6" ht="12">
      <c r="B80" s="69" t="s">
        <v>90</v>
      </c>
      <c r="C80" s="69"/>
      <c r="D80" s="69"/>
      <c r="E80" s="46">
        <f>E75</f>
        <v>366012.66</v>
      </c>
      <c r="F80" s="48" t="s">
        <v>87</v>
      </c>
    </row>
    <row r="81" spans="2:6" ht="12">
      <c r="B81" s="70" t="s">
        <v>91</v>
      </c>
      <c r="C81" s="70"/>
      <c r="D81" s="70"/>
      <c r="E81" s="49"/>
      <c r="F81" s="48"/>
    </row>
  </sheetData>
  <mergeCells count="44">
    <mergeCell ref="B80:D80"/>
    <mergeCell ref="B81:D81"/>
    <mergeCell ref="B68:F68"/>
    <mergeCell ref="B77:D77"/>
    <mergeCell ref="B78:D78"/>
    <mergeCell ref="B79:D79"/>
    <mergeCell ref="B64:E65"/>
    <mergeCell ref="F64:F65"/>
    <mergeCell ref="B66:E66"/>
    <mergeCell ref="B62:F62"/>
    <mergeCell ref="B58:F58"/>
    <mergeCell ref="B59:F59"/>
    <mergeCell ref="B60:F60"/>
    <mergeCell ref="B54:F54"/>
    <mergeCell ref="B55:F55"/>
    <mergeCell ref="B56:F56"/>
    <mergeCell ref="B57:F57"/>
    <mergeCell ref="B50:F50"/>
    <mergeCell ref="B51:F51"/>
    <mergeCell ref="B52:F52"/>
    <mergeCell ref="B53:F53"/>
    <mergeCell ref="B46:F46"/>
    <mergeCell ref="B47:F47"/>
    <mergeCell ref="B48:F48"/>
    <mergeCell ref="B49:F49"/>
    <mergeCell ref="B42:F42"/>
    <mergeCell ref="B43:F43"/>
    <mergeCell ref="B44:F44"/>
    <mergeCell ref="B45:F45"/>
    <mergeCell ref="G16:G17"/>
    <mergeCell ref="B26:F26"/>
    <mergeCell ref="B38:D38"/>
    <mergeCell ref="B40:F41"/>
    <mergeCell ref="G40:G41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2012-04-12T05:57:22Z</cp:lastPrinted>
  <dcterms:created xsi:type="dcterms:W3CDTF">2012-03-29T09:04:37Z</dcterms:created>
  <dcterms:modified xsi:type="dcterms:W3CDTF">2012-04-12T05:57:24Z</dcterms:modified>
  <cp:category/>
  <cp:version/>
  <cp:contentType/>
  <cp:contentStatus/>
  <cp:revision>1</cp:revision>
</cp:coreProperties>
</file>