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<sst xmlns="http://schemas.openxmlformats.org/spreadsheetml/2006/main" count="106" uniqueCount="93">
  <si>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</si>
  <si>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</si>
  <si>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</si>
  <si>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</si>
  <si>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Новосибирская д.167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</si>
  <si>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</si>
  <si>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</si>
  <si>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</si>
  <si>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</si>
  <si>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</si>
  <si>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</si>
  <si>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</si>
  <si>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</si>
  <si>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</si>
  <si>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</si>
  <si>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</si>
  <si>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</si>
  <si>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</si>
  <si>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</si>
  <si>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</si>
  <si>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</si>
  <si>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</si>
  <si>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</si>
  <si>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</si>
  <si>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</si>
  <si>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</si>
  <si>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</si>
  <si>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</si>
  <si>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</si>
  <si>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</si>
  <si>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</si>
  <si>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</si>
  <si>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</si>
  <si>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</si>
  <si>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</si>
  <si>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</si>
  <si>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</si>
  <si>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</si>
  <si>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</si>
  <si>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</si>
  <si>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</si>
  <si>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</si>
  <si>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</si>
  <si>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</si>
  <si>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</si>
  <si>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</si>
  <si>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</si>
  <si>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</si>
  <si>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</si>
  <si>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</si>
  <si>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</si>
  <si>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</si>
  <si>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</si>
  <si>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</si>
  <si>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</si>
  <si>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</si>
  <si>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</si>
  <si>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</si>
  <si>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</si>
  <si>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</si>
  <si>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</si>
  <si>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</si>
  <si>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</si>
  <si>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</si>
  <si>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</si>
  <si>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</si>
  <si>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</si>
  <si>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</si>
  <si>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</si>
  <si>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</si>
  <si>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</si>
  <si>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</si>
  <si>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</si>
  <si>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</si>
  <si>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</si>
  <si>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</si>
  <si>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</si>
  <si>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</si>
  <si>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</si>
  <si>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</si>
  <si>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</si>
  <si>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</si>
  <si>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</si>
  <si>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</si>
  <si>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</si>
  <si>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</si>
  <si>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</si>
  <si>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</si>
  <si>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</si>
  <si>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</si>
  <si>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</si>
  <si>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</si>
  <si>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5 045,776
970,88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</si>
</sst>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61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1378.8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1281.3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55.5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44.5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SUM(E19:E24)</f>
        <v>1872877.9632479998</v>
      </c>
      <c r="F18" s="21">
        <f>SUM(F19:F24)</f>
        <v>1505053.8399999999</v>
      </c>
      <c r="G18" s="21">
        <f>SUM(G19:G24)</f>
        <v>-367824.123248</v>
      </c>
    </row>
    <row r="19" spans="2:8" ht="24" customHeight="1">
      <c r="B19" s="8">
        <v>3</v>
      </c>
      <c r="C19" s="23" t="s">
        <v>73</v>
      </c>
      <c r="D19" s="27" t="s">
        <v>92</v>
      </c>
      <c r="E19" s="25">
        <v>1039744.83</v>
      </c>
      <c r="F19" s="25">
        <v>784706.86</v>
      </c>
      <c r="G19" s="26">
        <f aca="true" t="shared" si="0" ref="G19:G24">F19-E19</f>
        <v>-255037.96999999997</v>
      </c>
      <c r="H19" s="41"/>
    </row>
    <row r="20" spans="2:7" ht="12" customHeight="1">
      <c r="B20" s="8">
        <v>4</v>
      </c>
      <c r="C20" s="23" t="s">
        <v>23</v>
      </c>
      <c r="D20" s="25">
        <v>11734.64</v>
      </c>
      <c r="E20" s="25">
        <f>20.8*D20</f>
        <v>244080.512</v>
      </c>
      <c r="F20" s="25">
        <v>202585.1</v>
      </c>
      <c r="G20" s="26">
        <f t="shared" si="0"/>
        <v>-41495.41199999998</v>
      </c>
    </row>
    <row r="21" spans="2:7" ht="12" customHeight="1">
      <c r="B21" s="8">
        <v>5</v>
      </c>
      <c r="C21" s="23" t="s">
        <v>24</v>
      </c>
      <c r="D21" s="25">
        <f>D20+5045.776</f>
        <v>16780.415999999997</v>
      </c>
      <c r="E21" s="25">
        <f>10.76*D21</f>
        <v>180557.27615999998</v>
      </c>
      <c r="F21" s="25">
        <v>128803.01</v>
      </c>
      <c r="G21" s="26">
        <f t="shared" si="0"/>
        <v>-51754.266159999985</v>
      </c>
    </row>
    <row r="22" spans="2:7" ht="12" customHeight="1">
      <c r="B22" s="8">
        <v>6</v>
      </c>
      <c r="C22" s="23" t="s">
        <v>25</v>
      </c>
      <c r="D22" s="25">
        <v>191760</v>
      </c>
      <c r="E22" s="25">
        <f>1.8037688*D22</f>
        <v>345890.705088</v>
      </c>
      <c r="F22" s="25">
        <v>327612.18</v>
      </c>
      <c r="G22" s="26">
        <f t="shared" si="0"/>
        <v>-18278.525087999995</v>
      </c>
    </row>
    <row r="23" spans="2:8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  <c r="H23" t="e">
        <f>E23/D23</f>
        <v>#DIV/0!</v>
      </c>
    </row>
    <row r="24" spans="2:7" ht="12" customHeight="1" thickBot="1">
      <c r="B24" s="14">
        <v>7</v>
      </c>
      <c r="C24" s="30" t="s">
        <v>28</v>
      </c>
      <c r="D24" s="31">
        <v>20746.96</v>
      </c>
      <c r="E24" s="31">
        <v>62604.64</v>
      </c>
      <c r="F24" s="31">
        <v>61346.69</v>
      </c>
      <c r="G24" s="26">
        <f t="shared" si="0"/>
        <v>-1257.949999999997</v>
      </c>
    </row>
    <row r="26" spans="2:6" ht="24.75" customHeight="1">
      <c r="B26" s="56" t="s">
        <v>29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148742.71</v>
      </c>
      <c r="E28" s="25">
        <v>312670.22</v>
      </c>
      <c r="F28" s="25">
        <v>244783.89</v>
      </c>
      <c r="G28" s="26">
        <v>216629.04</v>
      </c>
    </row>
    <row r="29" spans="2:7" ht="12" customHeight="1">
      <c r="B29" s="8">
        <v>2</v>
      </c>
      <c r="C29" s="19" t="s">
        <v>22</v>
      </c>
      <c r="D29" s="21">
        <v>750240.06</v>
      </c>
      <c r="E29" s="21">
        <v>1505053.84</v>
      </c>
      <c r="F29" s="21">
        <v>1268915.94</v>
      </c>
      <c r="G29" s="22">
        <v>986377.96</v>
      </c>
    </row>
    <row r="30" spans="2:7" ht="12" customHeight="1">
      <c r="B30" s="28" t="s">
        <v>36</v>
      </c>
      <c r="C30" s="23" t="s">
        <v>37</v>
      </c>
      <c r="D30" s="25">
        <v>166653.4</v>
      </c>
      <c r="E30" s="25">
        <v>366005.99</v>
      </c>
      <c r="F30" s="25">
        <v>289824.92</v>
      </c>
      <c r="G30" s="26">
        <v>242834.47</v>
      </c>
    </row>
    <row r="31" spans="2:7" ht="12" customHeight="1">
      <c r="B31" s="28" t="s">
        <v>38</v>
      </c>
      <c r="C31" s="23" t="s">
        <v>39</v>
      </c>
      <c r="D31" s="25">
        <v>215183.58</v>
      </c>
      <c r="E31" s="25">
        <v>418700.87</v>
      </c>
      <c r="F31" s="25">
        <v>362174.66</v>
      </c>
      <c r="G31" s="26">
        <v>271709.79</v>
      </c>
    </row>
    <row r="32" spans="2:7" ht="12" customHeight="1">
      <c r="B32" s="28" t="s">
        <v>40</v>
      </c>
      <c r="C32" s="23" t="s">
        <v>41</v>
      </c>
      <c r="D32" s="25">
        <v>95788.73</v>
      </c>
      <c r="E32" s="25">
        <v>202585.1</v>
      </c>
      <c r="F32" s="25">
        <v>170548.53</v>
      </c>
      <c r="G32" s="26">
        <v>127825.3</v>
      </c>
    </row>
    <row r="33" spans="2:7" ht="12" customHeight="1">
      <c r="B33" s="28" t="s">
        <v>42</v>
      </c>
      <c r="C33" s="23" t="s">
        <v>43</v>
      </c>
      <c r="D33" s="25">
        <v>60822.18</v>
      </c>
      <c r="E33" s="25">
        <v>128803.01</v>
      </c>
      <c r="F33" s="25">
        <v>108425.71</v>
      </c>
      <c r="G33" s="26">
        <v>81199.48</v>
      </c>
    </row>
    <row r="34" spans="2:7" ht="12" customHeight="1">
      <c r="B34" s="28" t="s">
        <v>44</v>
      </c>
      <c r="C34" s="23" t="s">
        <v>45</v>
      </c>
      <c r="D34" s="25">
        <v>183270.77</v>
      </c>
      <c r="E34" s="25">
        <v>327612.18</v>
      </c>
      <c r="F34" s="25">
        <v>286039.11</v>
      </c>
      <c r="G34" s="26">
        <v>224843.84</v>
      </c>
    </row>
    <row r="35" spans="2:7" ht="12" customHeight="1">
      <c r="B35" s="28" t="s">
        <v>46</v>
      </c>
      <c r="C35" s="23" t="s">
        <v>47</v>
      </c>
      <c r="D35" s="25">
        <v>28521.4</v>
      </c>
      <c r="E35" s="25">
        <v>61346.69</v>
      </c>
      <c r="F35" s="25">
        <v>51903.01</v>
      </c>
      <c r="G35" s="26">
        <v>37965.08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898982.77</v>
      </c>
      <c r="E37" s="34">
        <v>1817724.06</v>
      </c>
      <c r="F37" s="34">
        <v>1513699.83</v>
      </c>
      <c r="G37" s="35">
        <v>1203007</v>
      </c>
    </row>
    <row r="38" spans="2:5" ht="25.5" customHeight="1">
      <c r="B38" s="62" t="s">
        <v>91</v>
      </c>
      <c r="C38" s="63"/>
      <c r="D38" s="63"/>
      <c r="E38" s="50">
        <v>31440</v>
      </c>
    </row>
    <row r="39" ht="13.5" thickBot="1">
      <c r="B39" s="1" t="s">
        <v>51</v>
      </c>
    </row>
    <row r="40" spans="2:7" ht="24" customHeight="1">
      <c r="B40" s="57" t="s">
        <v>52</v>
      </c>
      <c r="C40" s="57"/>
      <c r="D40" s="57"/>
      <c r="E40" s="57"/>
      <c r="F40" s="57"/>
      <c r="G40" s="61" t="s">
        <v>53</v>
      </c>
    </row>
    <row r="41" spans="2:7" ht="15.75" customHeight="1">
      <c r="B41" s="57"/>
      <c r="C41" s="57"/>
      <c r="D41" s="57"/>
      <c r="E41" s="57"/>
      <c r="F41" s="57"/>
      <c r="G41" s="61"/>
    </row>
    <row r="42" spans="1:7" s="36" customFormat="1" ht="12" customHeight="1">
      <c r="A42" s="37"/>
      <c r="B42" s="64" t="s">
        <v>54</v>
      </c>
      <c r="C42" s="64"/>
      <c r="D42" s="64"/>
      <c r="E42" s="64"/>
      <c r="F42" s="64"/>
      <c r="G42" s="38">
        <f>G43+G47+G51+G54+G58</f>
        <v>346671.15</v>
      </c>
    </row>
    <row r="43" spans="1:7" s="36" customFormat="1" ht="12" customHeight="1" outlineLevel="1">
      <c r="A43" s="37"/>
      <c r="B43" s="64" t="s">
        <v>55</v>
      </c>
      <c r="C43" s="64"/>
      <c r="D43" s="64"/>
      <c r="E43" s="64"/>
      <c r="F43" s="64"/>
      <c r="G43" s="38">
        <f>SUM(G44:G46)</f>
        <v>87488.41</v>
      </c>
    </row>
    <row r="44" spans="1:7" s="36" customFormat="1" ht="23.25" customHeight="1" outlineLevel="2">
      <c r="A44" s="37"/>
      <c r="B44" s="65" t="s">
        <v>56</v>
      </c>
      <c r="C44" s="65"/>
      <c r="D44" s="65"/>
      <c r="E44" s="65"/>
      <c r="F44" s="65"/>
      <c r="G44" s="39">
        <v>16248.48</v>
      </c>
    </row>
    <row r="45" spans="1:7" s="36" customFormat="1" ht="12" customHeight="1" outlineLevel="2">
      <c r="A45" s="37"/>
      <c r="B45" s="65" t="s">
        <v>57</v>
      </c>
      <c r="C45" s="65"/>
      <c r="D45" s="65"/>
      <c r="E45" s="65"/>
      <c r="F45" s="65"/>
      <c r="G45" s="39">
        <v>2620.61</v>
      </c>
    </row>
    <row r="46" spans="1:7" s="36" customFormat="1" ht="23.25" customHeight="1" outlineLevel="2">
      <c r="A46" s="37"/>
      <c r="B46" s="65" t="s">
        <v>58</v>
      </c>
      <c r="C46" s="65"/>
      <c r="D46" s="65"/>
      <c r="E46" s="65"/>
      <c r="F46" s="65"/>
      <c r="G46" s="39">
        <f>18619.32+50000</f>
        <v>68619.32</v>
      </c>
    </row>
    <row r="47" spans="1:7" s="36" customFormat="1" ht="12" customHeight="1" outlineLevel="1">
      <c r="A47" s="37"/>
      <c r="B47" s="64" t="s">
        <v>59</v>
      </c>
      <c r="C47" s="64"/>
      <c r="D47" s="64"/>
      <c r="E47" s="64"/>
      <c r="F47" s="64"/>
      <c r="G47" s="38">
        <v>76537.53</v>
      </c>
    </row>
    <row r="48" spans="1:7" s="36" customFormat="1" ht="12" customHeight="1" outlineLevel="2">
      <c r="A48" s="37"/>
      <c r="B48" s="65" t="s">
        <v>60</v>
      </c>
      <c r="C48" s="65"/>
      <c r="D48" s="65"/>
      <c r="E48" s="65"/>
      <c r="F48" s="65"/>
      <c r="G48" s="39">
        <v>17313.74</v>
      </c>
    </row>
    <row r="49" spans="1:7" s="36" customFormat="1" ht="12" customHeight="1" outlineLevel="2">
      <c r="A49" s="37"/>
      <c r="B49" s="65" t="s">
        <v>61</v>
      </c>
      <c r="C49" s="65"/>
      <c r="D49" s="65"/>
      <c r="E49" s="65"/>
      <c r="F49" s="65"/>
      <c r="G49" s="39">
        <v>41924.31</v>
      </c>
    </row>
    <row r="50" spans="1:7" s="36" customFormat="1" ht="12" customHeight="1" outlineLevel="2">
      <c r="A50" s="37"/>
      <c r="B50" s="65" t="s">
        <v>62</v>
      </c>
      <c r="C50" s="65"/>
      <c r="D50" s="65"/>
      <c r="E50" s="65"/>
      <c r="F50" s="65"/>
      <c r="G50" s="39">
        <v>17299.48</v>
      </c>
    </row>
    <row r="51" spans="1:7" s="36" customFormat="1" ht="12" customHeight="1" outlineLevel="1">
      <c r="A51" s="37"/>
      <c r="B51" s="64" t="s">
        <v>63</v>
      </c>
      <c r="C51" s="64"/>
      <c r="D51" s="64"/>
      <c r="E51" s="64"/>
      <c r="F51" s="64"/>
      <c r="G51" s="38">
        <v>140376.69</v>
      </c>
    </row>
    <row r="52" spans="1:7" s="36" customFormat="1" ht="12" customHeight="1" outlineLevel="2">
      <c r="A52" s="37"/>
      <c r="B52" s="65" t="s">
        <v>64</v>
      </c>
      <c r="C52" s="65"/>
      <c r="D52" s="65"/>
      <c r="E52" s="65"/>
      <c r="F52" s="65"/>
      <c r="G52" s="39">
        <v>108533.57</v>
      </c>
    </row>
    <row r="53" spans="1:7" s="36" customFormat="1" ht="12" customHeight="1" outlineLevel="2">
      <c r="A53" s="37"/>
      <c r="B53" s="65" t="s">
        <v>65</v>
      </c>
      <c r="C53" s="65"/>
      <c r="D53" s="65"/>
      <c r="E53" s="65"/>
      <c r="F53" s="65"/>
      <c r="G53" s="39">
        <v>31843.12</v>
      </c>
    </row>
    <row r="54" spans="1:7" s="36" customFormat="1" ht="12" customHeight="1" outlineLevel="1">
      <c r="A54" s="37"/>
      <c r="B54" s="64" t="s">
        <v>66</v>
      </c>
      <c r="C54" s="64"/>
      <c r="D54" s="64"/>
      <c r="E54" s="64"/>
      <c r="F54" s="64"/>
      <c r="G54" s="38">
        <v>36431.52</v>
      </c>
    </row>
    <row r="55" spans="1:7" s="36" customFormat="1" ht="12" customHeight="1" outlineLevel="2">
      <c r="A55" s="37"/>
      <c r="B55" s="65" t="s">
        <v>67</v>
      </c>
      <c r="C55" s="65"/>
      <c r="D55" s="65"/>
      <c r="E55" s="65"/>
      <c r="F55" s="65"/>
      <c r="G55" s="39">
        <v>10783.1</v>
      </c>
    </row>
    <row r="56" spans="1:7" s="36" customFormat="1" ht="12" customHeight="1" outlineLevel="2">
      <c r="A56" s="37"/>
      <c r="B56" s="65" t="s">
        <v>68</v>
      </c>
      <c r="C56" s="65"/>
      <c r="D56" s="65"/>
      <c r="E56" s="65"/>
      <c r="F56" s="65"/>
      <c r="G56" s="39">
        <v>22940.18</v>
      </c>
    </row>
    <row r="57" spans="1:7" s="36" customFormat="1" ht="12" customHeight="1" outlineLevel="2">
      <c r="A57" s="37"/>
      <c r="B57" s="65" t="s">
        <v>69</v>
      </c>
      <c r="C57" s="65"/>
      <c r="D57" s="65"/>
      <c r="E57" s="65"/>
      <c r="F57" s="65"/>
      <c r="G57" s="39">
        <v>2708.24</v>
      </c>
    </row>
    <row r="58" spans="1:7" s="36" customFormat="1" ht="12" customHeight="1" outlineLevel="1">
      <c r="A58" s="37"/>
      <c r="B58" s="64" t="s">
        <v>70</v>
      </c>
      <c r="C58" s="64"/>
      <c r="D58" s="64"/>
      <c r="E58" s="64"/>
      <c r="F58" s="64"/>
      <c r="G58" s="38">
        <v>5837</v>
      </c>
    </row>
    <row r="59" spans="1:7" s="36" customFormat="1" ht="12" customHeight="1" outlineLevel="2">
      <c r="A59" s="37"/>
      <c r="B59" s="65" t="s">
        <v>71</v>
      </c>
      <c r="C59" s="65"/>
      <c r="D59" s="65"/>
      <c r="E59" s="65"/>
      <c r="F59" s="65"/>
      <c r="G59" s="39">
        <v>5837</v>
      </c>
    </row>
    <row r="60" spans="1:7" s="36" customFormat="1" ht="12" customHeight="1">
      <c r="A60" s="37"/>
      <c r="B60" s="66" t="s">
        <v>72</v>
      </c>
      <c r="C60" s="66"/>
      <c r="D60" s="66"/>
      <c r="E60" s="66"/>
      <c r="F60" s="66"/>
      <c r="G60" s="40">
        <f>G42</f>
        <v>346671.15</v>
      </c>
    </row>
    <row r="62" spans="2:6" ht="37.5" customHeight="1">
      <c r="B62" s="52" t="s">
        <v>74</v>
      </c>
      <c r="C62" s="52"/>
      <c r="D62" s="52"/>
      <c r="E62" s="52"/>
      <c r="F62" s="52"/>
    </row>
    <row r="63" spans="2:6" ht="13.5" thickBot="1">
      <c r="B63" s="1" t="s">
        <v>75</v>
      </c>
      <c r="E63" s="3"/>
      <c r="F63" s="4"/>
    </row>
    <row r="64" spans="2:6" ht="12" thickBot="1">
      <c r="B64" s="57" t="s">
        <v>76</v>
      </c>
      <c r="C64" s="57"/>
      <c r="D64" s="57"/>
      <c r="E64" s="57"/>
      <c r="F64" s="61" t="s">
        <v>53</v>
      </c>
    </row>
    <row r="65" spans="2:6" ht="12" thickBot="1">
      <c r="B65" s="57"/>
      <c r="C65" s="57"/>
      <c r="D65" s="57"/>
      <c r="E65" s="57"/>
      <c r="F65" s="61"/>
    </row>
    <row r="66" spans="2:6" ht="12.75" thickBot="1">
      <c r="B66" s="67" t="s">
        <v>77</v>
      </c>
      <c r="C66" s="67"/>
      <c r="D66" s="67"/>
      <c r="E66" s="67"/>
      <c r="F66" s="42"/>
    </row>
    <row r="68" spans="2:6" ht="42.75" customHeight="1" thickBot="1">
      <c r="B68" s="56" t="s">
        <v>78</v>
      </c>
      <c r="C68" s="56"/>
      <c r="D68" s="56"/>
      <c r="E68" s="56"/>
      <c r="F68" s="56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3"/>
      <c r="E70" s="25">
        <v>18490.29</v>
      </c>
      <c r="F70" s="44"/>
    </row>
    <row r="71" spans="2:6" ht="24">
      <c r="B71" s="8">
        <v>2</v>
      </c>
      <c r="C71" s="23" t="s">
        <v>82</v>
      </c>
      <c r="D71" s="25">
        <v>25514.73</v>
      </c>
      <c r="E71" s="25">
        <v>24474.59</v>
      </c>
      <c r="F71" s="44"/>
    </row>
    <row r="72" spans="2:6" ht="48">
      <c r="B72" s="8">
        <v>3</v>
      </c>
      <c r="C72" s="23" t="s">
        <v>83</v>
      </c>
      <c r="D72" s="24">
        <v>0</v>
      </c>
      <c r="E72" s="24">
        <v>0</v>
      </c>
      <c r="F72" s="44"/>
    </row>
    <row r="73" spans="2:6" ht="24.75" thickBot="1">
      <c r="B73" s="8">
        <v>4</v>
      </c>
      <c r="C73" s="23" t="s">
        <v>84</v>
      </c>
      <c r="D73" s="24">
        <v>0</v>
      </c>
      <c r="E73" s="24">
        <v>0</v>
      </c>
      <c r="F73" s="44"/>
    </row>
    <row r="74" spans="2:6" ht="12.75" thickBot="1">
      <c r="B74" s="32"/>
      <c r="C74" s="33" t="s">
        <v>50</v>
      </c>
      <c r="D74" s="34">
        <v>25514.73</v>
      </c>
      <c r="E74" s="34">
        <f>SUM(E70:E73)</f>
        <v>42964.880000000005</v>
      </c>
      <c r="F74" s="45">
        <v>0</v>
      </c>
    </row>
    <row r="76" spans="2:6" ht="12">
      <c r="B76" s="68" t="s">
        <v>85</v>
      </c>
      <c r="C76" s="68"/>
      <c r="D76" s="68"/>
      <c r="E76" s="46">
        <f>E74</f>
        <v>42964.880000000005</v>
      </c>
      <c r="F76" t="s">
        <v>86</v>
      </c>
    </row>
    <row r="77" spans="2:6" ht="12">
      <c r="B77" s="68" t="s">
        <v>87</v>
      </c>
      <c r="C77" s="68"/>
      <c r="D77" s="68"/>
      <c r="E77" s="47">
        <v>0</v>
      </c>
      <c r="F77" s="4" t="s">
        <v>86</v>
      </c>
    </row>
    <row r="78" spans="2:6" ht="12">
      <c r="B78" s="68" t="s">
        <v>88</v>
      </c>
      <c r="C78" s="68"/>
      <c r="D78" s="68"/>
      <c r="E78" s="47">
        <v>0</v>
      </c>
      <c r="F78" s="48" t="s">
        <v>86</v>
      </c>
    </row>
    <row r="79" spans="2:6" ht="12">
      <c r="B79" s="68" t="s">
        <v>89</v>
      </c>
      <c r="C79" s="68"/>
      <c r="D79" s="68"/>
      <c r="E79" s="46">
        <f>E74</f>
        <v>42964.880000000005</v>
      </c>
      <c r="F79" s="48" t="s">
        <v>86</v>
      </c>
    </row>
    <row r="80" spans="2:6" ht="12">
      <c r="B80" s="69" t="s">
        <v>90</v>
      </c>
      <c r="C80" s="69"/>
      <c r="D80" s="69"/>
      <c r="E80" s="49"/>
      <c r="F80" s="48"/>
    </row>
  </sheetData>
  <mergeCells count="44">
    <mergeCell ref="B79:D79"/>
    <mergeCell ref="B80:D80"/>
    <mergeCell ref="B68:F68"/>
    <mergeCell ref="B76:D76"/>
    <mergeCell ref="B77:D77"/>
    <mergeCell ref="B78:D78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2012-04-11T06:53:19Z</cp:lastPrinted>
  <dcterms:created xsi:type="dcterms:W3CDTF">2012-03-26T09:22:19Z</dcterms:created>
  <dcterms:modified xsi:type="dcterms:W3CDTF">2012-04-11T06:53:20Z</dcterms:modified>
  <cp:category/>
  <cp:version/>
  <cp:contentType/>
  <cp:contentStatus/>
  <cp:revision>1</cp:revision>
</cp:coreProperties>
</file>