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<sst xmlns="http://schemas.openxmlformats.org/spreadsheetml/2006/main" count="104" uniqueCount="91">
  <si>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</si>
  <si>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</si>
  <si>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</si>
  <si>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</si>
  <si>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Крылова,24а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</si>
  <si>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</si>
  <si>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</si>
  <si>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</si>
  <si>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</si>
  <si>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</si>
  <si>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</si>
  <si>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</si>
  <si>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</si>
  <si>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</si>
  <si>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</si>
  <si>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</si>
  <si>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</si>
  <si>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</si>
  <si>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</si>
  <si>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</si>
  <si>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</si>
  <si>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</si>
  <si>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</si>
  <si>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</si>
  <si>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</si>
  <si>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</si>
  <si>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</si>
  <si>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</si>
  <si>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</si>
  <si>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</si>
  <si>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</si>
  <si>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</si>
  <si>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</si>
  <si>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</si>
  <si>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</si>
  <si>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</si>
  <si>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</si>
  <si>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</si>
  <si>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</si>
  <si>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</si>
  <si>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</si>
  <si>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</si>
  <si>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</si>
  <si>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</si>
  <si>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</si>
  <si>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</si>
  <si>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</si>
  <si>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</si>
  <si>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</si>
  <si>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</si>
  <si>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</si>
  <si>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</si>
  <si>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</si>
  <si>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</si>
  <si>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</si>
  <si>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</si>
  <si>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</si>
  <si>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</si>
  <si>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</si>
  <si>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</si>
  <si>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</si>
  <si>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</si>
  <si>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</si>
  <si>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</si>
  <si>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</si>
  <si>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</si>
  <si>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</si>
  <si>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</si>
  <si>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</si>
  <si>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</si>
  <si>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 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</si>
  <si>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</si>
  <si>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</si>
  <si>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</si>
  <si>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</si>
  <si>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</si>
  <si>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</si>
  <si>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</si>
  <si>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</si>
  <si>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</si>
  <si>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</si>
  <si>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</si>
  <si>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</si>
  <si>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</si>
  <si>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</si>
  <si>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</si>
  <si>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</si>
  <si>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</si>
  <si>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</si>
  <si>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Перечислено денежных средств, собранных до 01.10.2010г.</t>
  </si>
  <si>
    <t>8 191,725
1 170,72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</si>
</sst>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61">
      <selection activeCell="A61" sqref="A61:IV63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7" ht="3" customHeight="1"/>
    <row r="8" spans="4:5" ht="3.7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2124.3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1233.1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30.4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69.6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SUM(E19:E23)</f>
        <v>2105388.1015898003</v>
      </c>
      <c r="F18" s="21">
        <f>SUM(F19:F23)</f>
        <v>1904949.5</v>
      </c>
      <c r="G18" s="21">
        <f>SUM(G19:G23)</f>
        <v>-200438.6015898001</v>
      </c>
    </row>
    <row r="19" spans="2:8" ht="24" customHeight="1">
      <c r="B19" s="8">
        <v>2</v>
      </c>
      <c r="C19" s="23" t="s">
        <v>70</v>
      </c>
      <c r="D19" s="27" t="s">
        <v>90</v>
      </c>
      <c r="E19" s="25">
        <v>1303849.06</v>
      </c>
      <c r="F19" s="25">
        <v>1149958.71</v>
      </c>
      <c r="G19" s="26">
        <f>F19-E19</f>
        <v>-153890.3500000001</v>
      </c>
      <c r="H19" s="41"/>
    </row>
    <row r="20" spans="2:7" ht="12" customHeight="1">
      <c r="B20" s="8">
        <v>3</v>
      </c>
      <c r="C20" s="23" t="s">
        <v>23</v>
      </c>
      <c r="D20" s="25">
        <v>7945</v>
      </c>
      <c r="E20" s="25">
        <f>20.8*D20</f>
        <v>165256</v>
      </c>
      <c r="F20" s="25">
        <v>174798.87</v>
      </c>
      <c r="G20" s="26">
        <f>F20-E20</f>
        <v>9542.869999999995</v>
      </c>
    </row>
    <row r="21" spans="2:7" ht="12" customHeight="1">
      <c r="B21" s="8">
        <v>4</v>
      </c>
      <c r="C21" s="23" t="s">
        <v>24</v>
      </c>
      <c r="D21" s="25">
        <f>D20+8191.725</f>
        <v>16136.725</v>
      </c>
      <c r="E21" s="25">
        <f>10.76*D21</f>
        <v>173631.161</v>
      </c>
      <c r="F21" s="25">
        <v>149113.57</v>
      </c>
      <c r="G21" s="26">
        <f>F21-E21</f>
        <v>-24517.590999999986</v>
      </c>
    </row>
    <row r="22" spans="2:7" ht="11.25" customHeight="1">
      <c r="B22" s="8">
        <v>5</v>
      </c>
      <c r="C22" s="23" t="s">
        <v>25</v>
      </c>
      <c r="D22" s="25">
        <v>221574</v>
      </c>
      <c r="E22" s="25">
        <f>1.8109127*D22</f>
        <v>401251.1705898</v>
      </c>
      <c r="F22" s="25">
        <v>368876.93</v>
      </c>
      <c r="G22" s="26">
        <f>F22-E22</f>
        <v>-32374.2405898</v>
      </c>
    </row>
    <row r="23" spans="2:7" ht="12" customHeight="1">
      <c r="B23" s="14">
        <v>6</v>
      </c>
      <c r="C23" s="30" t="s">
        <v>26</v>
      </c>
      <c r="D23" s="31">
        <v>20347.98</v>
      </c>
      <c r="E23" s="31">
        <v>61400.71</v>
      </c>
      <c r="F23" s="31">
        <v>62201.42</v>
      </c>
      <c r="G23" s="26">
        <f>F23-E23</f>
        <v>800.7099999999991</v>
      </c>
    </row>
    <row r="25" spans="2:6" ht="24.7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26152.62</v>
      </c>
      <c r="E27" s="25">
        <v>373234.4</v>
      </c>
      <c r="F27" s="25">
        <v>344577.2</v>
      </c>
      <c r="G27" s="26">
        <v>54809.82</v>
      </c>
    </row>
    <row r="28" spans="2:7" ht="12" customHeight="1">
      <c r="B28" s="8">
        <v>2</v>
      </c>
      <c r="C28" s="19" t="s">
        <v>22</v>
      </c>
      <c r="D28" s="21">
        <v>184419.83</v>
      </c>
      <c r="E28" s="21">
        <v>1904949.5</v>
      </c>
      <c r="F28" s="21">
        <v>1828006.63</v>
      </c>
      <c r="G28" s="22">
        <v>261362.7</v>
      </c>
    </row>
    <row r="29" spans="2:7" ht="12" customHeight="1">
      <c r="B29" s="28" t="s">
        <v>34</v>
      </c>
      <c r="C29" s="23" t="s">
        <v>35</v>
      </c>
      <c r="D29" s="25">
        <v>65817.41</v>
      </c>
      <c r="E29" s="25">
        <v>531849.46</v>
      </c>
      <c r="F29" s="25">
        <v>503909.63</v>
      </c>
      <c r="G29" s="26">
        <v>93757.24</v>
      </c>
    </row>
    <row r="30" spans="2:7" ht="12" customHeight="1">
      <c r="B30" s="28" t="s">
        <v>36</v>
      </c>
      <c r="C30" s="23" t="s">
        <v>37</v>
      </c>
      <c r="D30" s="25">
        <v>52942.48</v>
      </c>
      <c r="E30" s="25">
        <v>618109.25</v>
      </c>
      <c r="F30" s="25">
        <v>596681.65</v>
      </c>
      <c r="G30" s="26">
        <v>74370.08</v>
      </c>
    </row>
    <row r="31" spans="2:7" ht="12" customHeight="1">
      <c r="B31" s="28" t="s">
        <v>38</v>
      </c>
      <c r="C31" s="23" t="s">
        <v>39</v>
      </c>
      <c r="D31" s="25">
        <v>17031.65</v>
      </c>
      <c r="E31" s="25">
        <v>174798.87</v>
      </c>
      <c r="F31" s="25">
        <v>171299.64</v>
      </c>
      <c r="G31" s="26">
        <v>20530.88</v>
      </c>
    </row>
    <row r="32" spans="2:7" ht="12" customHeight="1">
      <c r="B32" s="28" t="s">
        <v>40</v>
      </c>
      <c r="C32" s="23" t="s">
        <v>41</v>
      </c>
      <c r="D32" s="25">
        <v>13645.53</v>
      </c>
      <c r="E32" s="25">
        <v>149113.57</v>
      </c>
      <c r="F32" s="25">
        <v>145263.1</v>
      </c>
      <c r="G32" s="26">
        <v>17496</v>
      </c>
    </row>
    <row r="33" spans="2:7" ht="12" customHeight="1">
      <c r="B33" s="28" t="s">
        <v>42</v>
      </c>
      <c r="C33" s="23" t="s">
        <v>43</v>
      </c>
      <c r="D33" s="25">
        <v>30071.92</v>
      </c>
      <c r="E33" s="25">
        <v>368876.93</v>
      </c>
      <c r="F33" s="25">
        <v>351233.22</v>
      </c>
      <c r="G33" s="26">
        <v>47715.63</v>
      </c>
    </row>
    <row r="34" spans="2:7" ht="12" customHeight="1">
      <c r="B34" s="28" t="s">
        <v>44</v>
      </c>
      <c r="C34" s="23" t="s">
        <v>45</v>
      </c>
      <c r="D34" s="25">
        <v>4910.84</v>
      </c>
      <c r="E34" s="25">
        <v>62201.42</v>
      </c>
      <c r="F34" s="25">
        <v>59619.39</v>
      </c>
      <c r="G34" s="26">
        <v>7492.87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.75" thickBot="1">
      <c r="B36" s="32"/>
      <c r="C36" s="33" t="s">
        <v>48</v>
      </c>
      <c r="D36" s="34">
        <v>210572.45</v>
      </c>
      <c r="E36" s="34">
        <v>2278183.9</v>
      </c>
      <c r="F36" s="34">
        <v>2172583.83</v>
      </c>
      <c r="G36" s="35">
        <v>316172.52</v>
      </c>
    </row>
    <row r="37" spans="2:5" ht="25.5" customHeight="1">
      <c r="B37" s="62" t="s">
        <v>88</v>
      </c>
      <c r="C37" s="63"/>
      <c r="D37" s="63"/>
      <c r="E37" s="50">
        <v>8160</v>
      </c>
    </row>
    <row r="38" ht="13.5" thickBot="1">
      <c r="B38" s="1" t="s">
        <v>49</v>
      </c>
    </row>
    <row r="39" spans="2:7" ht="24" customHeight="1" thickBot="1">
      <c r="B39" s="57" t="s">
        <v>50</v>
      </c>
      <c r="C39" s="57"/>
      <c r="D39" s="57"/>
      <c r="E39" s="57"/>
      <c r="F39" s="57"/>
      <c r="G39" s="61" t="s">
        <v>51</v>
      </c>
    </row>
    <row r="40" spans="2:7" ht="6" customHeight="1" thickBot="1">
      <c r="B40" s="57"/>
      <c r="C40" s="57"/>
      <c r="D40" s="57"/>
      <c r="E40" s="57"/>
      <c r="F40" s="57"/>
      <c r="G40" s="61"/>
    </row>
    <row r="41" spans="1:7" s="36" customFormat="1" ht="12" customHeight="1">
      <c r="A41" s="37"/>
      <c r="B41" s="64" t="s">
        <v>52</v>
      </c>
      <c r="C41" s="64"/>
      <c r="D41" s="64"/>
      <c r="E41" s="64"/>
      <c r="F41" s="64"/>
      <c r="G41" s="38">
        <f>G42+G45+G49+G52+G56</f>
        <v>382150.91</v>
      </c>
    </row>
    <row r="42" spans="1:7" s="36" customFormat="1" ht="12" customHeight="1" outlineLevel="1">
      <c r="A42" s="37"/>
      <c r="B42" s="64" t="s">
        <v>53</v>
      </c>
      <c r="C42" s="64"/>
      <c r="D42" s="64"/>
      <c r="E42" s="64"/>
      <c r="F42" s="64"/>
      <c r="G42" s="38">
        <f>SUM(G43:G44)</f>
        <v>130999.82999999999</v>
      </c>
    </row>
    <row r="43" spans="1:7" s="36" customFormat="1" ht="23.25" customHeight="1" outlineLevel="2">
      <c r="A43" s="37"/>
      <c r="B43" s="65" t="s">
        <v>54</v>
      </c>
      <c r="C43" s="65"/>
      <c r="D43" s="65"/>
      <c r="E43" s="65"/>
      <c r="F43" s="65"/>
      <c r="G43" s="39">
        <v>24835.68</v>
      </c>
    </row>
    <row r="44" spans="1:7" s="36" customFormat="1" ht="23.25" customHeight="1" outlineLevel="2">
      <c r="A44" s="37"/>
      <c r="B44" s="65" t="s">
        <v>55</v>
      </c>
      <c r="C44" s="65"/>
      <c r="D44" s="65"/>
      <c r="E44" s="65"/>
      <c r="F44" s="65"/>
      <c r="G44" s="39">
        <f>60000+30909.48+15254.67</f>
        <v>106164.15</v>
      </c>
    </row>
    <row r="45" spans="1:7" s="36" customFormat="1" ht="12" customHeight="1" outlineLevel="1">
      <c r="A45" s="37"/>
      <c r="B45" s="64" t="s">
        <v>56</v>
      </c>
      <c r="C45" s="64"/>
      <c r="D45" s="64"/>
      <c r="E45" s="64"/>
      <c r="F45" s="64"/>
      <c r="G45" s="38">
        <v>106779.4</v>
      </c>
    </row>
    <row r="46" spans="1:7" s="36" customFormat="1" ht="12" customHeight="1" outlineLevel="2">
      <c r="A46" s="37"/>
      <c r="B46" s="65" t="s">
        <v>57</v>
      </c>
      <c r="C46" s="65"/>
      <c r="D46" s="65"/>
      <c r="E46" s="65"/>
      <c r="F46" s="65"/>
      <c r="G46" s="39">
        <v>48694.5</v>
      </c>
    </row>
    <row r="47" spans="1:7" s="36" customFormat="1" ht="12" customHeight="1" outlineLevel="2">
      <c r="A47" s="37"/>
      <c r="B47" s="65" t="s">
        <v>58</v>
      </c>
      <c r="C47" s="65"/>
      <c r="D47" s="65"/>
      <c r="E47" s="65"/>
      <c r="F47" s="65"/>
      <c r="G47" s="39">
        <v>41118.09</v>
      </c>
    </row>
    <row r="48" spans="1:7" s="36" customFormat="1" ht="12" customHeight="1" outlineLevel="2">
      <c r="A48" s="37"/>
      <c r="B48" s="65" t="s">
        <v>59</v>
      </c>
      <c r="C48" s="65"/>
      <c r="D48" s="65"/>
      <c r="E48" s="65"/>
      <c r="F48" s="65"/>
      <c r="G48" s="39">
        <v>16966.81</v>
      </c>
    </row>
    <row r="49" spans="1:7" s="36" customFormat="1" ht="12" customHeight="1" outlineLevel="1">
      <c r="A49" s="37"/>
      <c r="B49" s="64" t="s">
        <v>60</v>
      </c>
      <c r="C49" s="64"/>
      <c r="D49" s="64"/>
      <c r="E49" s="64"/>
      <c r="F49" s="64"/>
      <c r="G49" s="38">
        <v>76382.93</v>
      </c>
    </row>
    <row r="50" spans="1:7" s="36" customFormat="1" ht="12" customHeight="1" outlineLevel="2">
      <c r="A50" s="37"/>
      <c r="B50" s="65" t="s">
        <v>61</v>
      </c>
      <c r="C50" s="65"/>
      <c r="D50" s="65"/>
      <c r="E50" s="65"/>
      <c r="F50" s="65"/>
      <c r="G50" s="39">
        <v>45152.19</v>
      </c>
    </row>
    <row r="51" spans="1:7" s="36" customFormat="1" ht="12" customHeight="1" outlineLevel="2">
      <c r="A51" s="37"/>
      <c r="B51" s="65" t="s">
        <v>62</v>
      </c>
      <c r="C51" s="65"/>
      <c r="D51" s="65"/>
      <c r="E51" s="65"/>
      <c r="F51" s="65"/>
      <c r="G51" s="39">
        <v>31230.74</v>
      </c>
    </row>
    <row r="52" spans="1:7" s="36" customFormat="1" ht="12" customHeight="1" outlineLevel="1">
      <c r="A52" s="37"/>
      <c r="B52" s="64" t="s">
        <v>63</v>
      </c>
      <c r="C52" s="64"/>
      <c r="D52" s="64"/>
      <c r="E52" s="64"/>
      <c r="F52" s="64"/>
      <c r="G52" s="38">
        <v>56139.13</v>
      </c>
    </row>
    <row r="53" spans="1:7" s="36" customFormat="1" ht="12" customHeight="1" outlineLevel="2">
      <c r="A53" s="37"/>
      <c r="B53" s="65" t="s">
        <v>64</v>
      </c>
      <c r="C53" s="65"/>
      <c r="D53" s="65"/>
      <c r="E53" s="65"/>
      <c r="F53" s="65"/>
      <c r="G53" s="39">
        <v>16481.91</v>
      </c>
    </row>
    <row r="54" spans="1:7" s="36" customFormat="1" ht="12" customHeight="1" outlineLevel="2">
      <c r="A54" s="37"/>
      <c r="B54" s="65" t="s">
        <v>65</v>
      </c>
      <c r="C54" s="65"/>
      <c r="D54" s="65"/>
      <c r="E54" s="65"/>
      <c r="F54" s="65"/>
      <c r="G54" s="39">
        <v>35063.95</v>
      </c>
    </row>
    <row r="55" spans="1:7" s="36" customFormat="1" ht="12" customHeight="1" outlineLevel="2">
      <c r="A55" s="37"/>
      <c r="B55" s="65" t="s">
        <v>66</v>
      </c>
      <c r="C55" s="65"/>
      <c r="D55" s="65"/>
      <c r="E55" s="65"/>
      <c r="F55" s="65"/>
      <c r="G55" s="39">
        <v>4593.27</v>
      </c>
    </row>
    <row r="56" spans="1:7" s="36" customFormat="1" ht="12" customHeight="1" outlineLevel="1">
      <c r="A56" s="37"/>
      <c r="B56" s="64" t="s">
        <v>67</v>
      </c>
      <c r="C56" s="64"/>
      <c r="D56" s="64"/>
      <c r="E56" s="64"/>
      <c r="F56" s="64"/>
      <c r="G56" s="38">
        <v>11849.62</v>
      </c>
    </row>
    <row r="57" spans="1:7" s="36" customFormat="1" ht="12" customHeight="1" outlineLevel="2">
      <c r="A57" s="37"/>
      <c r="B57" s="65" t="s">
        <v>68</v>
      </c>
      <c r="C57" s="65"/>
      <c r="D57" s="65"/>
      <c r="E57" s="65"/>
      <c r="F57" s="65"/>
      <c r="G57" s="39">
        <v>11849.62</v>
      </c>
    </row>
    <row r="58" spans="1:7" s="36" customFormat="1" ht="12" customHeight="1">
      <c r="A58" s="37"/>
      <c r="B58" s="66" t="s">
        <v>69</v>
      </c>
      <c r="C58" s="66"/>
      <c r="D58" s="66"/>
      <c r="E58" s="66"/>
      <c r="F58" s="66"/>
      <c r="G58" s="40">
        <f>G41</f>
        <v>382150.91</v>
      </c>
    </row>
    <row r="60" spans="2:6" ht="31.5" customHeight="1">
      <c r="B60" s="52" t="s">
        <v>71</v>
      </c>
      <c r="C60" s="52"/>
      <c r="D60" s="52"/>
      <c r="E60" s="52"/>
      <c r="F60" s="52"/>
    </row>
    <row r="61" spans="2:6" ht="13.5" thickBot="1">
      <c r="B61" s="1" t="s">
        <v>72</v>
      </c>
      <c r="E61" s="3"/>
      <c r="F61" s="4"/>
    </row>
    <row r="62" spans="2:6" ht="12" thickBot="1">
      <c r="B62" s="57" t="s">
        <v>73</v>
      </c>
      <c r="C62" s="57"/>
      <c r="D62" s="57"/>
      <c r="E62" s="57"/>
      <c r="F62" s="61" t="s">
        <v>51</v>
      </c>
    </row>
    <row r="63" spans="2:6" ht="12" thickBot="1">
      <c r="B63" s="57"/>
      <c r="C63" s="57"/>
      <c r="D63" s="57"/>
      <c r="E63" s="57"/>
      <c r="F63" s="61"/>
    </row>
    <row r="64" spans="2:6" ht="12.75" thickBot="1">
      <c r="B64" s="69" t="s">
        <v>74</v>
      </c>
      <c r="C64" s="69"/>
      <c r="D64" s="69"/>
      <c r="E64" s="69"/>
      <c r="F64" s="42"/>
    </row>
    <row r="66" spans="2:6" ht="36" customHeight="1" thickBot="1">
      <c r="B66" s="56" t="s">
        <v>75</v>
      </c>
      <c r="C66" s="56"/>
      <c r="D66" s="56"/>
      <c r="E66" s="56"/>
      <c r="F66" s="56"/>
    </row>
    <row r="67" spans="2:6" ht="24.75" thickBot="1">
      <c r="B67" s="5" t="s">
        <v>5</v>
      </c>
      <c r="C67" s="6" t="s">
        <v>28</v>
      </c>
      <c r="D67" s="6" t="s">
        <v>76</v>
      </c>
      <c r="E67" s="6" t="s">
        <v>77</v>
      </c>
      <c r="F67" s="7" t="s">
        <v>51</v>
      </c>
    </row>
    <row r="68" spans="2:6" ht="12">
      <c r="B68" s="8">
        <v>1</v>
      </c>
      <c r="C68" s="23" t="s">
        <v>78</v>
      </c>
      <c r="D68" s="43"/>
      <c r="E68" s="25">
        <v>5099.42</v>
      </c>
      <c r="F68" s="44"/>
    </row>
    <row r="69" spans="2:6" ht="24">
      <c r="B69" s="8">
        <v>2</v>
      </c>
      <c r="C69" s="23" t="s">
        <v>89</v>
      </c>
      <c r="D69" s="43"/>
      <c r="E69" s="25">
        <v>9289.98</v>
      </c>
      <c r="F69" s="44"/>
    </row>
    <row r="70" spans="2:6" ht="24">
      <c r="B70" s="8">
        <v>3</v>
      </c>
      <c r="C70" s="23" t="s">
        <v>79</v>
      </c>
      <c r="D70" s="25">
        <v>37743.99</v>
      </c>
      <c r="E70" s="25">
        <v>33685.18</v>
      </c>
      <c r="F70" s="44"/>
    </row>
    <row r="71" spans="2:6" ht="48">
      <c r="B71" s="8">
        <v>4</v>
      </c>
      <c r="C71" s="23" t="s">
        <v>80</v>
      </c>
      <c r="D71" s="24">
        <v>0</v>
      </c>
      <c r="E71" s="24">
        <v>0</v>
      </c>
      <c r="F71" s="44"/>
    </row>
    <row r="72" spans="2:6" ht="24.75" thickBot="1">
      <c r="B72" s="8">
        <v>5</v>
      </c>
      <c r="C72" s="23" t="s">
        <v>81</v>
      </c>
      <c r="D72" s="24">
        <v>0</v>
      </c>
      <c r="E72" s="24">
        <v>0</v>
      </c>
      <c r="F72" s="44"/>
    </row>
    <row r="73" spans="2:6" ht="12.75" thickBot="1">
      <c r="B73" s="32"/>
      <c r="C73" s="33" t="s">
        <v>48</v>
      </c>
      <c r="D73" s="34">
        <v>37743.99</v>
      </c>
      <c r="E73" s="34">
        <f>SUM(E68:E72)</f>
        <v>48074.58</v>
      </c>
      <c r="F73" s="45">
        <v>0</v>
      </c>
    </row>
    <row r="75" spans="2:6" ht="12">
      <c r="B75" s="67" t="s">
        <v>82</v>
      </c>
      <c r="C75" s="67"/>
      <c r="D75" s="67"/>
      <c r="E75" s="46">
        <f>E73</f>
        <v>48074.58</v>
      </c>
      <c r="F75" t="s">
        <v>83</v>
      </c>
    </row>
    <row r="76" spans="2:6" ht="12">
      <c r="B76" s="67" t="s">
        <v>84</v>
      </c>
      <c r="C76" s="67"/>
      <c r="D76" s="67"/>
      <c r="E76" s="47">
        <v>0</v>
      </c>
      <c r="F76" s="4" t="s">
        <v>83</v>
      </c>
    </row>
    <row r="77" spans="2:6" ht="12">
      <c r="B77" s="67" t="s">
        <v>85</v>
      </c>
      <c r="C77" s="67"/>
      <c r="D77" s="67"/>
      <c r="E77" s="47">
        <v>0</v>
      </c>
      <c r="F77" s="48" t="s">
        <v>83</v>
      </c>
    </row>
    <row r="78" spans="2:6" ht="12">
      <c r="B78" s="67" t="s">
        <v>86</v>
      </c>
      <c r="C78" s="67"/>
      <c r="D78" s="67"/>
      <c r="E78" s="46">
        <f>E73</f>
        <v>48074.58</v>
      </c>
      <c r="F78" s="48" t="s">
        <v>83</v>
      </c>
    </row>
    <row r="79" spans="2:6" ht="12">
      <c r="B79" s="68" t="s">
        <v>87</v>
      </c>
      <c r="C79" s="68"/>
      <c r="D79" s="68"/>
      <c r="E79" s="49"/>
      <c r="F79" s="48"/>
    </row>
  </sheetData>
  <mergeCells count="43">
    <mergeCell ref="B79:D79"/>
    <mergeCell ref="B64:E64"/>
    <mergeCell ref="B66:F66"/>
    <mergeCell ref="B75:D75"/>
    <mergeCell ref="B76:D76"/>
    <mergeCell ref="B62:E63"/>
    <mergeCell ref="F62:F63"/>
    <mergeCell ref="B77:D77"/>
    <mergeCell ref="B78:D78"/>
    <mergeCell ref="B60:F60"/>
    <mergeCell ref="B57:F57"/>
    <mergeCell ref="B58:F58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2012-04-11T06:47:07Z</cp:lastPrinted>
  <dcterms:created xsi:type="dcterms:W3CDTF">2012-03-26T04:33:10Z</dcterms:created>
  <dcterms:modified xsi:type="dcterms:W3CDTF">2012-04-11T06:47:08Z</dcterms:modified>
  <cp:category/>
  <cp:version/>
  <cp:contentType/>
  <cp:contentStatus/>
  <cp:revision>1</cp:revision>
</cp:coreProperties>
</file>