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<sst xmlns="http://schemas.openxmlformats.org/spreadsheetml/2006/main" count="108" uniqueCount="90">
  <si>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</si>
  <si>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</si>
  <si>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</si>
  <si>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</si>
  <si>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Ясная д.1/3а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</si>
  <si>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</si>
  <si>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</si>
  <si>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</si>
  <si>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</si>
  <si>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</si>
  <si>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</si>
  <si>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</si>
  <si>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</si>
  <si>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</si>
  <si>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</si>
  <si>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</si>
  <si>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</si>
  <si>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</si>
  <si>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</si>
  <si>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</si>
  <si>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</si>
  <si>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</si>
  <si>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</si>
  <si>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</si>
  <si>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</si>
  <si>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</si>
  <si>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</si>
  <si>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</si>
  <si>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</si>
  <si>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</si>
  <si>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</si>
  <si>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</si>
  <si>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</si>
  <si>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</si>
  <si>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</si>
  <si>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</si>
  <si>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</si>
  <si>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</si>
  <si>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</si>
  <si>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</si>
  <si>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</si>
  <si>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</si>
  <si>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</si>
  <si>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</si>
  <si>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</si>
  <si>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</si>
  <si>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</si>
  <si>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</si>
  <si>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</si>
  <si>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</si>
  <si>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</si>
  <si>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</si>
  <si>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</si>
  <si>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</si>
  <si>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</si>
  <si>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</si>
  <si>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</si>
  <si>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</si>
  <si>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</si>
  <si>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</si>
  <si>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</si>
  <si>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</si>
  <si>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</si>
  <si>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</si>
  <si>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</si>
  <si>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</si>
  <si>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</si>
  <si>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</si>
  <si>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2.8.3.Содержание вахтеров</t>
  </si>
  <si>
    <t>ВСЕГО ЗАТРАТ по содержанию и ремонту многоквартирного дома: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</si>
  <si>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</si>
  <si>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</si>
  <si>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</si>
  <si>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</si>
  <si>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</si>
  <si>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</si>
  <si>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</si>
  <si>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</si>
  <si>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</si>
  <si>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</si>
  <si>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</si>
  <si>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</si>
  <si>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</si>
  <si>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</si>
  <si>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</si>
  <si>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</si>
  <si>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</si>
  <si>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многоквартирногот дома</t>
  </si>
  <si>
    <t>Горячее водоснабжение (м3)
Отопление                         (Гкал)</t>
  </si>
  <si>
    <t>7900,17
1004,03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</si>
</sst>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4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2" fontId="6" fillId="0" borderId="9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0" fillId="0" borderId="0" xfId="0" applyNumberFormat="1" applyAlignment="1">
      <alignment horizontal="left"/>
    </xf>
    <xf numFmtId="4" fontId="6" fillId="0" borderId="5" xfId="0" applyNumberFormat="1" applyFont="1" applyBorder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2" fontId="0" fillId="0" borderId="0" xfId="0" applyNumberFormat="1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1" fillId="0" borderId="0" xfId="0" applyAlignment="1">
      <alignment horizontal="left"/>
    </xf>
    <xf numFmtId="0" fontId="7" fillId="6" borderId="1" xfId="0" applyNumberFormat="1" applyFont="1" applyAlignment="1">
      <alignment horizontal="righ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92"/>
  <sheetViews>
    <sheetView tabSelected="1" workbookViewId="0" topLeftCell="A1">
      <selection activeCell="G59" sqref="G59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7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53" t="s">
        <v>0</v>
      </c>
      <c r="C1" s="53"/>
      <c r="D1" s="53"/>
      <c r="E1" s="53"/>
      <c r="F1" s="53"/>
    </row>
    <row r="3" spans="2:6" ht="45.75" customHeight="1">
      <c r="B3" s="54" t="s">
        <v>1</v>
      </c>
      <c r="C3" s="54"/>
      <c r="D3" s="54"/>
      <c r="E3" s="54"/>
      <c r="F3" s="54"/>
    </row>
    <row r="4" spans="2:4" ht="12.75">
      <c r="B4" s="55" t="s">
        <v>2</v>
      </c>
      <c r="C4" s="55"/>
      <c r="D4" s="55"/>
    </row>
    <row r="5" spans="2:4" ht="3.75" customHeight="1">
      <c r="B5" s="56"/>
      <c r="C5" s="56"/>
      <c r="D5" s="56"/>
    </row>
    <row r="6" spans="2:6" ht="15.75">
      <c r="B6" s="3" t="s">
        <v>3</v>
      </c>
      <c r="C6" s="57" t="s">
        <v>4</v>
      </c>
      <c r="D6" s="57"/>
      <c r="E6" s="57"/>
      <c r="F6" s="4"/>
    </row>
    <row r="8" spans="4:5" ht="12">
      <c r="D8" s="4"/>
      <c r="E8" s="5"/>
    </row>
    <row r="9" spans="2:5" ht="23.25" customHeight="1">
      <c r="B9" s="6" t="s">
        <v>5</v>
      </c>
      <c r="C9" s="7" t="s">
        <v>6</v>
      </c>
      <c r="D9" s="7" t="s">
        <v>7</v>
      </c>
      <c r="E9" s="8" t="s">
        <v>8</v>
      </c>
    </row>
    <row r="10" spans="2:5" ht="23.25" customHeight="1">
      <c r="B10" s="9">
        <v>1</v>
      </c>
      <c r="C10" s="10" t="s">
        <v>9</v>
      </c>
      <c r="D10" s="11" t="s">
        <v>10</v>
      </c>
      <c r="E10" s="12">
        <v>2061.9</v>
      </c>
    </row>
    <row r="11" spans="2:5" ht="12" customHeight="1">
      <c r="B11" s="9">
        <v>2</v>
      </c>
      <c r="C11" s="10" t="s">
        <v>11</v>
      </c>
      <c r="D11" s="11" t="s">
        <v>10</v>
      </c>
      <c r="E11" s="13">
        <v>1870.9</v>
      </c>
    </row>
    <row r="12" spans="2:5" ht="12" customHeight="1">
      <c r="B12" s="9">
        <v>3</v>
      </c>
      <c r="C12" s="10" t="s">
        <v>12</v>
      </c>
      <c r="D12" s="11" t="s">
        <v>13</v>
      </c>
      <c r="E12" s="14">
        <v>46.8</v>
      </c>
    </row>
    <row r="13" spans="2:5" ht="12" customHeight="1">
      <c r="B13" s="15">
        <v>4</v>
      </c>
      <c r="C13" s="16" t="s">
        <v>14</v>
      </c>
      <c r="D13" s="17" t="s">
        <v>13</v>
      </c>
      <c r="E13" s="18">
        <v>53.2</v>
      </c>
    </row>
    <row r="15" spans="2:6" ht="12.75" customHeight="1">
      <c r="B15" s="58" t="s">
        <v>15</v>
      </c>
      <c r="C15" s="58"/>
      <c r="D15" s="58"/>
      <c r="E15" s="58"/>
      <c r="F15" s="58"/>
    </row>
    <row r="16" spans="2:7" ht="12" customHeight="1">
      <c r="B16" s="59" t="s">
        <v>5</v>
      </c>
      <c r="C16" s="60" t="s">
        <v>16</v>
      </c>
      <c r="D16" s="61" t="s">
        <v>17</v>
      </c>
      <c r="E16" s="61"/>
      <c r="F16" s="62" t="s">
        <v>18</v>
      </c>
      <c r="G16" s="63" t="s">
        <v>19</v>
      </c>
    </row>
    <row r="17" spans="2:7" ht="12" customHeight="1">
      <c r="B17" s="59"/>
      <c r="C17" s="60"/>
      <c r="D17" s="19" t="s">
        <v>20</v>
      </c>
      <c r="E17" s="19" t="s">
        <v>21</v>
      </c>
      <c r="F17" s="62"/>
      <c r="G17" s="63"/>
    </row>
    <row r="18" spans="2:8" ht="12" customHeight="1">
      <c r="B18" s="9">
        <v>1</v>
      </c>
      <c r="C18" s="20" t="s">
        <v>22</v>
      </c>
      <c r="D18" s="21"/>
      <c r="E18" s="22">
        <f>SUM(E19:E24)</f>
        <v>2011617.57</v>
      </c>
      <c r="F18" s="22">
        <f>SUM(F19:F24)</f>
        <v>1817655.15</v>
      </c>
      <c r="G18" s="22">
        <f>SUM(G19:G24)</f>
        <v>-193962.4200000001</v>
      </c>
      <c r="H18" s="49"/>
    </row>
    <row r="19" spans="2:8" ht="24" customHeight="1">
      <c r="B19" s="9">
        <v>2</v>
      </c>
      <c r="C19" s="23" t="s">
        <v>88</v>
      </c>
      <c r="D19" s="27" t="s">
        <v>89</v>
      </c>
      <c r="E19" s="25">
        <v>1203857.03</v>
      </c>
      <c r="F19" s="25">
        <v>1023932.2</v>
      </c>
      <c r="G19" s="26">
        <f>F19-E19</f>
        <v>-179924.83000000007</v>
      </c>
      <c r="H19" s="52"/>
    </row>
    <row r="20" spans="2:7" ht="12" customHeight="1">
      <c r="B20" s="9">
        <v>3</v>
      </c>
      <c r="C20" s="23" t="s">
        <v>23</v>
      </c>
      <c r="D20" s="25">
        <v>10788.71</v>
      </c>
      <c r="E20" s="25">
        <f>20.4*D20</f>
        <v>220089.68399999998</v>
      </c>
      <c r="F20" s="25">
        <v>249875.75</v>
      </c>
      <c r="G20" s="26">
        <f>F20-E20</f>
        <v>29786.06600000002</v>
      </c>
    </row>
    <row r="21" spans="2:8" ht="12" customHeight="1">
      <c r="B21" s="9">
        <v>4</v>
      </c>
      <c r="C21" s="23" t="s">
        <v>24</v>
      </c>
      <c r="D21" s="25">
        <v>18688.88</v>
      </c>
      <c r="E21" s="25">
        <f>10.7*D21</f>
        <v>199971.016</v>
      </c>
      <c r="F21" s="25">
        <v>157045.52</v>
      </c>
      <c r="G21" s="26">
        <f>F21-E21</f>
        <v>-42925.496000000014</v>
      </c>
      <c r="H21" s="49"/>
    </row>
    <row r="22" spans="2:8" ht="12" customHeight="1">
      <c r="B22" s="9">
        <v>5</v>
      </c>
      <c r="C22" s="23" t="s">
        <v>25</v>
      </c>
      <c r="D22" s="25">
        <v>303840</v>
      </c>
      <c r="E22" s="25">
        <f>1.276*D22</f>
        <v>387699.84</v>
      </c>
      <c r="F22" s="25">
        <v>386801.68</v>
      </c>
      <c r="G22" s="26">
        <f>F22-E22</f>
        <v>-898.1600000000326</v>
      </c>
      <c r="H22" s="49"/>
    </row>
    <row r="23" spans="2:7" ht="12" customHeight="1" hidden="1">
      <c r="B23" s="9">
        <v>6</v>
      </c>
      <c r="C23" s="27" t="s">
        <v>26</v>
      </c>
      <c r="D23" s="24">
        <v>0</v>
      </c>
      <c r="E23" s="24">
        <v>0</v>
      </c>
      <c r="F23" s="24">
        <v>0</v>
      </c>
      <c r="G23" s="26">
        <f>F23-E23</f>
        <v>0</v>
      </c>
    </row>
    <row r="24" spans="2:7" ht="12" customHeight="1" thickBot="1">
      <c r="B24" s="9">
        <v>6</v>
      </c>
      <c r="C24" s="30" t="s">
        <v>27</v>
      </c>
      <c r="D24" s="31">
        <v>0</v>
      </c>
      <c r="E24" s="31">
        <v>0</v>
      </c>
      <c r="F24" s="31">
        <v>0</v>
      </c>
      <c r="G24" s="32">
        <v>0</v>
      </c>
    </row>
    <row r="26" spans="2:6" ht="24.75" customHeight="1">
      <c r="B26" s="58" t="s">
        <v>28</v>
      </c>
      <c r="C26" s="58"/>
      <c r="D26" s="58"/>
      <c r="E26" s="58"/>
      <c r="F26" s="58"/>
    </row>
    <row r="27" spans="2:7" ht="24" customHeight="1">
      <c r="B27" s="6" t="s">
        <v>5</v>
      </c>
      <c r="C27" s="7" t="s">
        <v>29</v>
      </c>
      <c r="D27" s="7" t="s">
        <v>30</v>
      </c>
      <c r="E27" s="7" t="s">
        <v>31</v>
      </c>
      <c r="F27" s="7" t="s">
        <v>32</v>
      </c>
      <c r="G27" s="8" t="s">
        <v>33</v>
      </c>
    </row>
    <row r="28" spans="2:8" ht="34.5" customHeight="1">
      <c r="B28" s="9">
        <v>1</v>
      </c>
      <c r="C28" s="23" t="s">
        <v>34</v>
      </c>
      <c r="D28" s="25">
        <v>69139.94</v>
      </c>
      <c r="E28" s="25">
        <v>420667.32</v>
      </c>
      <c r="F28" s="25">
        <v>391926.67</v>
      </c>
      <c r="G28" s="26">
        <v>97880.59</v>
      </c>
      <c r="H28" s="49"/>
    </row>
    <row r="29" spans="2:7" ht="12" customHeight="1">
      <c r="B29" s="9">
        <v>2</v>
      </c>
      <c r="C29" s="20" t="s">
        <v>22</v>
      </c>
      <c r="D29" s="22">
        <v>312097.36</v>
      </c>
      <c r="E29" s="22">
        <v>1817655.15</v>
      </c>
      <c r="F29" s="22">
        <v>1719644.02</v>
      </c>
      <c r="G29" s="51">
        <v>410108.49</v>
      </c>
    </row>
    <row r="30" spans="2:7" ht="12" customHeight="1">
      <c r="B30" s="28" t="s">
        <v>35</v>
      </c>
      <c r="C30" s="23" t="s">
        <v>36</v>
      </c>
      <c r="D30" s="25">
        <v>125188.87</v>
      </c>
      <c r="E30" s="25">
        <v>605616.78</v>
      </c>
      <c r="F30" s="25">
        <v>581773.37</v>
      </c>
      <c r="G30" s="26">
        <v>149032.28</v>
      </c>
    </row>
    <row r="31" spans="2:7" ht="12" customHeight="1">
      <c r="B31" s="28" t="s">
        <v>37</v>
      </c>
      <c r="C31" s="23" t="s">
        <v>38</v>
      </c>
      <c r="D31" s="25">
        <v>63367.18</v>
      </c>
      <c r="E31" s="25">
        <v>418315.42</v>
      </c>
      <c r="F31" s="25">
        <v>390619.62</v>
      </c>
      <c r="G31" s="26">
        <v>91062.98</v>
      </c>
    </row>
    <row r="32" spans="2:7" ht="12" customHeight="1">
      <c r="B32" s="28" t="s">
        <v>39</v>
      </c>
      <c r="C32" s="23" t="s">
        <v>40</v>
      </c>
      <c r="D32" s="25">
        <v>36799.18</v>
      </c>
      <c r="E32" s="25">
        <v>249875.75</v>
      </c>
      <c r="F32" s="25">
        <v>232405.83</v>
      </c>
      <c r="G32" s="26">
        <v>54269.1</v>
      </c>
    </row>
    <row r="33" spans="2:7" ht="12" customHeight="1">
      <c r="B33" s="28" t="s">
        <v>41</v>
      </c>
      <c r="C33" s="23" t="s">
        <v>42</v>
      </c>
      <c r="D33" s="25">
        <v>23377.97</v>
      </c>
      <c r="E33" s="25">
        <v>157045.52</v>
      </c>
      <c r="F33" s="25">
        <v>146622.2</v>
      </c>
      <c r="G33" s="26">
        <v>33801.29</v>
      </c>
    </row>
    <row r="34" spans="2:7" ht="12" customHeight="1">
      <c r="B34" s="28" t="s">
        <v>43</v>
      </c>
      <c r="C34" s="23" t="s">
        <v>44</v>
      </c>
      <c r="D34" s="25">
        <v>63364.16</v>
      </c>
      <c r="E34" s="25">
        <v>386801.68</v>
      </c>
      <c r="F34" s="25">
        <v>368223</v>
      </c>
      <c r="G34" s="26">
        <v>81942.84</v>
      </c>
    </row>
    <row r="35" spans="2:7" ht="12" customHeight="1">
      <c r="B35" s="28" t="s">
        <v>45</v>
      </c>
      <c r="C35" s="23" t="s">
        <v>46</v>
      </c>
      <c r="D35" s="24">
        <v>0</v>
      </c>
      <c r="E35" s="24">
        <v>0</v>
      </c>
      <c r="F35" s="24">
        <v>0</v>
      </c>
      <c r="G35" s="29">
        <v>0</v>
      </c>
    </row>
    <row r="36" spans="2:7" ht="12" customHeight="1">
      <c r="B36" s="28" t="s">
        <v>47</v>
      </c>
      <c r="C36" s="23" t="s">
        <v>48</v>
      </c>
      <c r="D36" s="25">
        <v>45043.49</v>
      </c>
      <c r="E36" s="25">
        <v>227356.16</v>
      </c>
      <c r="F36" s="25">
        <v>209631.92</v>
      </c>
      <c r="G36" s="26">
        <f>D36+E36-F36</f>
        <v>62767.73000000001</v>
      </c>
    </row>
    <row r="37" spans="2:7" ht="12.75" thickBot="1">
      <c r="B37" s="33"/>
      <c r="C37" s="34" t="s">
        <v>49</v>
      </c>
      <c r="D37" s="35">
        <f>D28+D29+D36</f>
        <v>426280.79</v>
      </c>
      <c r="E37" s="35">
        <f>E28+E29+E36</f>
        <v>2465678.63</v>
      </c>
      <c r="F37" s="35">
        <f>F28+F29+F36</f>
        <v>2321202.61</v>
      </c>
      <c r="G37" s="35">
        <f>G28+G29+G36</f>
        <v>570756.8099999999</v>
      </c>
    </row>
    <row r="38" spans="2:8" ht="26.25" customHeight="1">
      <c r="B38" s="64" t="s">
        <v>87</v>
      </c>
      <c r="C38" s="65"/>
      <c r="D38" s="65"/>
      <c r="E38" s="50">
        <f>368903.84</f>
        <v>368903.84</v>
      </c>
      <c r="G38" s="49"/>
      <c r="H38" s="49"/>
    </row>
    <row r="39" ht="13.5" thickBot="1">
      <c r="B39" s="1" t="s">
        <v>50</v>
      </c>
    </row>
    <row r="40" spans="2:7" ht="24" customHeight="1">
      <c r="B40" s="59" t="s">
        <v>51</v>
      </c>
      <c r="C40" s="59"/>
      <c r="D40" s="59"/>
      <c r="E40" s="59"/>
      <c r="F40" s="59"/>
      <c r="G40" s="63" t="s">
        <v>52</v>
      </c>
    </row>
    <row r="41" spans="2:7" ht="15.75" customHeight="1">
      <c r="B41" s="59"/>
      <c r="C41" s="59"/>
      <c r="D41" s="59"/>
      <c r="E41" s="59"/>
      <c r="F41" s="59"/>
      <c r="G41" s="63"/>
    </row>
    <row r="42" spans="1:7" s="36" customFormat="1" ht="12" customHeight="1">
      <c r="A42" s="37"/>
      <c r="B42" s="66" t="s">
        <v>53</v>
      </c>
      <c r="C42" s="66"/>
      <c r="D42" s="66"/>
      <c r="E42" s="66"/>
      <c r="F42" s="66"/>
      <c r="G42" s="38">
        <f>G43+G46+G50+G53</f>
        <v>581292.14</v>
      </c>
    </row>
    <row r="43" spans="1:7" s="36" customFormat="1" ht="12" customHeight="1" outlineLevel="1">
      <c r="A43" s="37"/>
      <c r="B43" s="66" t="s">
        <v>54</v>
      </c>
      <c r="C43" s="66"/>
      <c r="D43" s="66"/>
      <c r="E43" s="66"/>
      <c r="F43" s="66"/>
      <c r="G43" s="38">
        <v>74592.48</v>
      </c>
    </row>
    <row r="44" spans="1:7" s="36" customFormat="1" ht="23.25" customHeight="1" outlineLevel="2">
      <c r="A44" s="37"/>
      <c r="B44" s="67" t="s">
        <v>55</v>
      </c>
      <c r="C44" s="67"/>
      <c r="D44" s="67"/>
      <c r="E44" s="67"/>
      <c r="F44" s="67"/>
      <c r="G44" s="39">
        <v>24315.36</v>
      </c>
    </row>
    <row r="45" spans="1:7" s="36" customFormat="1" ht="23.25" customHeight="1" outlineLevel="2">
      <c r="A45" s="37"/>
      <c r="B45" s="67" t="s">
        <v>56</v>
      </c>
      <c r="C45" s="67"/>
      <c r="D45" s="67"/>
      <c r="E45" s="67"/>
      <c r="F45" s="67"/>
      <c r="G45" s="39">
        <v>50277.12</v>
      </c>
    </row>
    <row r="46" spans="1:7" s="36" customFormat="1" ht="12" customHeight="1" outlineLevel="1">
      <c r="A46" s="37"/>
      <c r="B46" s="66" t="s">
        <v>57</v>
      </c>
      <c r="C46" s="66"/>
      <c r="D46" s="66"/>
      <c r="E46" s="66"/>
      <c r="F46" s="66"/>
      <c r="G46" s="38">
        <v>128022.54</v>
      </c>
    </row>
    <row r="47" spans="1:7" s="36" customFormat="1" ht="12" customHeight="1" outlineLevel="2">
      <c r="A47" s="37"/>
      <c r="B47" s="67" t="s">
        <v>58</v>
      </c>
      <c r="C47" s="67"/>
      <c r="D47" s="67"/>
      <c r="E47" s="67"/>
      <c r="F47" s="67"/>
      <c r="G47" s="39">
        <v>67090.35</v>
      </c>
    </row>
    <row r="48" spans="1:7" s="36" customFormat="1" ht="12" customHeight="1" outlineLevel="2">
      <c r="A48" s="37"/>
      <c r="B48" s="67" t="s">
        <v>59</v>
      </c>
      <c r="C48" s="67"/>
      <c r="D48" s="67"/>
      <c r="E48" s="67"/>
      <c r="F48" s="67"/>
      <c r="G48" s="39">
        <v>43133.65</v>
      </c>
    </row>
    <row r="49" spans="1:7" s="36" customFormat="1" ht="12" customHeight="1" outlineLevel="2">
      <c r="A49" s="37"/>
      <c r="B49" s="67" t="s">
        <v>60</v>
      </c>
      <c r="C49" s="67"/>
      <c r="D49" s="67"/>
      <c r="E49" s="67"/>
      <c r="F49" s="67"/>
      <c r="G49" s="39">
        <v>17798.54</v>
      </c>
    </row>
    <row r="50" spans="1:7" s="36" customFormat="1" ht="12" customHeight="1" outlineLevel="1">
      <c r="A50" s="37"/>
      <c r="B50" s="66" t="s">
        <v>61</v>
      </c>
      <c r="C50" s="66"/>
      <c r="D50" s="66"/>
      <c r="E50" s="66"/>
      <c r="F50" s="66"/>
      <c r="G50" s="38">
        <v>324450.4</v>
      </c>
    </row>
    <row r="51" spans="1:7" s="36" customFormat="1" ht="12" customHeight="1" outlineLevel="2">
      <c r="A51" s="37"/>
      <c r="B51" s="67" t="s">
        <v>62</v>
      </c>
      <c r="C51" s="67"/>
      <c r="D51" s="67"/>
      <c r="E51" s="67"/>
      <c r="F51" s="67"/>
      <c r="G51" s="39">
        <v>291688.77</v>
      </c>
    </row>
    <row r="52" spans="1:7" s="36" customFormat="1" ht="12" customHeight="1" outlineLevel="2">
      <c r="A52" s="37"/>
      <c r="B52" s="67" t="s">
        <v>63</v>
      </c>
      <c r="C52" s="67"/>
      <c r="D52" s="67"/>
      <c r="E52" s="67"/>
      <c r="F52" s="67"/>
      <c r="G52" s="39">
        <v>32761.63</v>
      </c>
    </row>
    <row r="53" spans="1:7" s="36" customFormat="1" ht="12" customHeight="1" outlineLevel="1">
      <c r="A53" s="37"/>
      <c r="B53" s="66" t="s">
        <v>64</v>
      </c>
      <c r="C53" s="66"/>
      <c r="D53" s="66"/>
      <c r="E53" s="66"/>
      <c r="F53" s="66"/>
      <c r="G53" s="38">
        <v>54226.72</v>
      </c>
    </row>
    <row r="54" spans="1:7" s="36" customFormat="1" ht="12" customHeight="1" outlineLevel="2">
      <c r="A54" s="37"/>
      <c r="B54" s="67" t="s">
        <v>65</v>
      </c>
      <c r="C54" s="67"/>
      <c r="D54" s="67"/>
      <c r="E54" s="67"/>
      <c r="F54" s="67"/>
      <c r="G54" s="39">
        <v>16136.69</v>
      </c>
    </row>
    <row r="55" spans="1:7" s="36" customFormat="1" ht="12" customHeight="1" outlineLevel="2">
      <c r="A55" s="37"/>
      <c r="B55" s="67" t="s">
        <v>66</v>
      </c>
      <c r="C55" s="67"/>
      <c r="D55" s="67"/>
      <c r="E55" s="67"/>
      <c r="F55" s="67"/>
      <c r="G55" s="39">
        <v>34329.43</v>
      </c>
    </row>
    <row r="56" spans="1:7" s="36" customFormat="1" ht="12" customHeight="1" outlineLevel="2">
      <c r="A56" s="37"/>
      <c r="B56" s="67" t="s">
        <v>67</v>
      </c>
      <c r="C56" s="67"/>
      <c r="D56" s="67"/>
      <c r="E56" s="67"/>
      <c r="F56" s="67"/>
      <c r="G56" s="39">
        <v>3760.6</v>
      </c>
    </row>
    <row r="57" spans="1:7" s="36" customFormat="1" ht="12" customHeight="1">
      <c r="A57" s="37"/>
      <c r="B57" s="66" t="s">
        <v>48</v>
      </c>
      <c r="C57" s="66"/>
      <c r="D57" s="66"/>
      <c r="E57" s="66"/>
      <c r="F57" s="66"/>
      <c r="G57" s="38">
        <f>G58</f>
        <v>389356.23</v>
      </c>
    </row>
    <row r="58" spans="1:7" s="36" customFormat="1" ht="12" customHeight="1" outlineLevel="1">
      <c r="A58" s="37"/>
      <c r="B58" s="67" t="s">
        <v>68</v>
      </c>
      <c r="C58" s="67"/>
      <c r="D58" s="67"/>
      <c r="E58" s="67"/>
      <c r="F58" s="67"/>
      <c r="G58" s="39">
        <v>389356.23</v>
      </c>
    </row>
    <row r="59" spans="1:7" s="36" customFormat="1" ht="12" customHeight="1">
      <c r="A59" s="37"/>
      <c r="B59" s="68" t="s">
        <v>69</v>
      </c>
      <c r="C59" s="68"/>
      <c r="D59" s="68"/>
      <c r="E59" s="68"/>
      <c r="F59" s="68"/>
      <c r="G59" s="40">
        <f>G42+G57</f>
        <v>970648.37</v>
      </c>
    </row>
    <row r="65" spans="2:6" ht="12.75">
      <c r="B65" s="53" t="s">
        <v>0</v>
      </c>
      <c r="C65" s="53"/>
      <c r="D65" s="53"/>
      <c r="E65" s="53"/>
      <c r="F65" s="53"/>
    </row>
    <row r="66" spans="2:6" ht="12.75">
      <c r="B66" s="69"/>
      <c r="C66" s="69"/>
      <c r="D66" s="69"/>
      <c r="E66" s="69"/>
      <c r="F66" s="2"/>
    </row>
    <row r="68" spans="2:6" ht="15.75">
      <c r="B68" s="54" t="s">
        <v>70</v>
      </c>
      <c r="C68" s="54"/>
      <c r="D68" s="54"/>
      <c r="E68" s="54"/>
      <c r="F68" s="54"/>
    </row>
    <row r="69" spans="2:4" ht="12.75">
      <c r="B69" s="55" t="s">
        <v>2</v>
      </c>
      <c r="C69" s="55"/>
      <c r="D69" s="55"/>
    </row>
    <row r="70" spans="2:4" ht="11.25">
      <c r="B70" s="56"/>
      <c r="C70" s="56"/>
      <c r="D70" s="56"/>
    </row>
    <row r="71" spans="2:6" ht="15.75">
      <c r="B71" s="3" t="s">
        <v>3</v>
      </c>
      <c r="C71" s="57" t="s">
        <v>4</v>
      </c>
      <c r="D71" s="57"/>
      <c r="E71" s="57"/>
      <c r="F71" s="57"/>
    </row>
    <row r="72" spans="2:6" ht="13.5" thickBot="1">
      <c r="B72" s="1" t="s">
        <v>71</v>
      </c>
      <c r="E72" s="4"/>
      <c r="F72" s="5"/>
    </row>
    <row r="73" spans="2:6" ht="12" thickBot="1">
      <c r="B73" s="59" t="s">
        <v>72</v>
      </c>
      <c r="C73" s="59"/>
      <c r="D73" s="59"/>
      <c r="E73" s="59"/>
      <c r="F73" s="63" t="s">
        <v>52</v>
      </c>
    </row>
    <row r="74" spans="2:6" ht="12" thickBot="1">
      <c r="B74" s="59"/>
      <c r="C74" s="59"/>
      <c r="D74" s="59"/>
      <c r="E74" s="59"/>
      <c r="F74" s="63"/>
    </row>
    <row r="75" spans="2:6" ht="12.75" thickBot="1">
      <c r="B75" s="70" t="s">
        <v>73</v>
      </c>
      <c r="C75" s="70"/>
      <c r="D75" s="70"/>
      <c r="E75" s="70"/>
      <c r="F75" s="41"/>
    </row>
    <row r="77" spans="2:6" ht="13.5" thickBot="1">
      <c r="B77" s="58" t="s">
        <v>74</v>
      </c>
      <c r="C77" s="58"/>
      <c r="D77" s="58"/>
      <c r="E77" s="58"/>
      <c r="F77" s="58"/>
    </row>
    <row r="78" spans="2:6" ht="24.75" thickBot="1">
      <c r="B78" s="6" t="s">
        <v>5</v>
      </c>
      <c r="C78" s="7" t="s">
        <v>29</v>
      </c>
      <c r="D78" s="7" t="s">
        <v>75</v>
      </c>
      <c r="E78" s="7" t="s">
        <v>76</v>
      </c>
      <c r="F78" s="8" t="s">
        <v>52</v>
      </c>
    </row>
    <row r="79" spans="2:6" ht="12">
      <c r="B79" s="9">
        <v>1</v>
      </c>
      <c r="C79" s="23" t="s">
        <v>77</v>
      </c>
      <c r="D79" s="42"/>
      <c r="E79" s="25">
        <v>89094.17</v>
      </c>
      <c r="F79" s="43"/>
    </row>
    <row r="80" spans="2:6" ht="24">
      <c r="B80" s="9">
        <v>2</v>
      </c>
      <c r="C80" s="23" t="s">
        <v>78</v>
      </c>
      <c r="D80" s="25">
        <v>53738.08</v>
      </c>
      <c r="E80" s="25">
        <v>51299.31</v>
      </c>
      <c r="F80" s="43"/>
    </row>
    <row r="81" spans="2:6" ht="48">
      <c r="B81" s="9">
        <v>3</v>
      </c>
      <c r="C81" s="23" t="s">
        <v>79</v>
      </c>
      <c r="D81" s="24">
        <v>0</v>
      </c>
      <c r="E81" s="24">
        <v>0</v>
      </c>
      <c r="F81" s="43"/>
    </row>
    <row r="82" spans="2:6" ht="24.75" thickBot="1">
      <c r="B82" s="9">
        <v>4</v>
      </c>
      <c r="C82" s="23" t="s">
        <v>80</v>
      </c>
      <c r="D82" s="24">
        <v>0</v>
      </c>
      <c r="E82" s="24">
        <v>0</v>
      </c>
      <c r="F82" s="43"/>
    </row>
    <row r="83" spans="2:6" ht="12.75" thickBot="1">
      <c r="B83" s="33"/>
      <c r="C83" s="34" t="s">
        <v>49</v>
      </c>
      <c r="D83" s="35">
        <v>53738.08</v>
      </c>
      <c r="E83" s="35">
        <v>140393.48</v>
      </c>
      <c r="F83" s="44">
        <v>0</v>
      </c>
    </row>
    <row r="85" spans="2:6" ht="12">
      <c r="B85" s="71" t="s">
        <v>81</v>
      </c>
      <c r="C85" s="71"/>
      <c r="D85" s="71"/>
      <c r="E85" s="45">
        <v>140393.48</v>
      </c>
      <c r="F85" t="s">
        <v>82</v>
      </c>
    </row>
    <row r="86" spans="2:6" ht="12">
      <c r="B86" s="71" t="s">
        <v>83</v>
      </c>
      <c r="C86" s="71"/>
      <c r="D86" s="71"/>
      <c r="E86" s="46">
        <v>0</v>
      </c>
      <c r="F86" s="5" t="s">
        <v>82</v>
      </c>
    </row>
    <row r="87" spans="2:6" ht="12">
      <c r="B87" s="71" t="s">
        <v>84</v>
      </c>
      <c r="C87" s="71"/>
      <c r="D87" s="71"/>
      <c r="E87" s="46">
        <v>0</v>
      </c>
      <c r="F87" s="47" t="s">
        <v>82</v>
      </c>
    </row>
    <row r="88" spans="2:6" ht="12">
      <c r="B88" s="71" t="s">
        <v>85</v>
      </c>
      <c r="C88" s="71"/>
      <c r="D88" s="71"/>
      <c r="E88" s="45">
        <v>140393.48</v>
      </c>
      <c r="F88" s="47" t="s">
        <v>82</v>
      </c>
    </row>
    <row r="89" spans="2:6" ht="12">
      <c r="B89" s="72" t="s">
        <v>86</v>
      </c>
      <c r="C89" s="72"/>
      <c r="D89" s="72"/>
      <c r="E89" s="48"/>
      <c r="F89" s="47"/>
    </row>
    <row r="90" spans="2:6" ht="12">
      <c r="B90" s="71"/>
      <c r="C90" s="71"/>
      <c r="D90" s="71"/>
      <c r="E90" s="45"/>
      <c r="F90" s="47"/>
    </row>
    <row r="91" spans="2:6" ht="12">
      <c r="B91" s="73"/>
      <c r="C91" s="73"/>
      <c r="D91" s="73"/>
      <c r="E91" s="5"/>
      <c r="F91" s="5"/>
    </row>
    <row r="92" spans="2:6" ht="12">
      <c r="B92" s="73"/>
      <c r="C92" s="73"/>
      <c r="D92" s="5"/>
      <c r="E92" s="47"/>
      <c r="F92" s="5"/>
    </row>
  </sheetData>
  <mergeCells count="51">
    <mergeCell ref="B89:D89"/>
    <mergeCell ref="B90:D90"/>
    <mergeCell ref="B91:D91"/>
    <mergeCell ref="B92:C92"/>
    <mergeCell ref="B85:D85"/>
    <mergeCell ref="B86:D86"/>
    <mergeCell ref="B87:D87"/>
    <mergeCell ref="B88:D88"/>
    <mergeCell ref="B73:E74"/>
    <mergeCell ref="F73:F74"/>
    <mergeCell ref="B75:E75"/>
    <mergeCell ref="B77:F77"/>
    <mergeCell ref="B68:F68"/>
    <mergeCell ref="B69:D69"/>
    <mergeCell ref="B70:D70"/>
    <mergeCell ref="C71:F71"/>
    <mergeCell ref="B58:F58"/>
    <mergeCell ref="B59:F59"/>
    <mergeCell ref="B65:F65"/>
    <mergeCell ref="B66:E66"/>
    <mergeCell ref="B54:F54"/>
    <mergeCell ref="B55:F55"/>
    <mergeCell ref="B56:F56"/>
    <mergeCell ref="B57:F57"/>
    <mergeCell ref="B50:F50"/>
    <mergeCell ref="B51:F51"/>
    <mergeCell ref="B52:F52"/>
    <mergeCell ref="B53:F53"/>
    <mergeCell ref="B46:F46"/>
    <mergeCell ref="B47:F47"/>
    <mergeCell ref="B48:F48"/>
    <mergeCell ref="B49:F49"/>
    <mergeCell ref="B42:F42"/>
    <mergeCell ref="B43:F43"/>
    <mergeCell ref="B44:F44"/>
    <mergeCell ref="B45:F45"/>
    <mergeCell ref="G16:G17"/>
    <mergeCell ref="B26:F26"/>
    <mergeCell ref="B38:D38"/>
    <mergeCell ref="B40:F41"/>
    <mergeCell ref="G40:G41"/>
    <mergeCell ref="C6:E6"/>
    <mergeCell ref="B15:F15"/>
    <mergeCell ref="B16:B17"/>
    <mergeCell ref="C16:C17"/>
    <mergeCell ref="D16:E16"/>
    <mergeCell ref="F16:F17"/>
    <mergeCell ref="B1:F1"/>
    <mergeCell ref="B3:F3"/>
    <mergeCell ref="B4:D4"/>
    <mergeCell ref="B5:D5"/>
  </mergeCells>
  <printOptions/>
  <pageMargins left="0.75" right="0.75" top="1" bottom="1" header="0.5" footer="0.5"/>
  <pageSetup fitToHeight="2" fitToWidth="1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2012-03-23T04:34:42Z</cp:lastPrinted>
  <dcterms:created xsi:type="dcterms:W3CDTF">2012-03-02T05:04:52Z</dcterms:created>
  <dcterms:modified xsi:type="dcterms:W3CDTF">2012-03-23T04:34:44Z</dcterms:modified>
  <cp:category/>
  <cp:version/>
  <cp:contentType/>
  <cp:contentStatus/>
  <cp:revision>1</cp:revision>
</cp:coreProperties>
</file>