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<sst xmlns="http://schemas.openxmlformats.org/spreadsheetml/2006/main" count="109" uniqueCount="96">
  <si>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</si>
  <si>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</si>
  <si>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</si>
  <si>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</si>
  <si>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Эскадронная,5а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</si>
  <si>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</si>
  <si>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</si>
  <si>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</si>
  <si>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</si>
  <si>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</si>
  <si>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</si>
  <si>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</si>
  <si>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</si>
  <si>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</si>
  <si>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</si>
  <si>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</si>
  <si>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</si>
  <si>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</si>
  <si>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</si>
  <si>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</si>
  <si>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</si>
  <si>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</si>
  <si>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</si>
  <si>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</si>
  <si>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</si>
  <si>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</si>
  <si>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</si>
  <si>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</si>
  <si>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</si>
  <si>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</si>
  <si>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</si>
  <si>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</si>
  <si>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</si>
  <si>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</si>
  <si>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</si>
  <si>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</si>
  <si>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</si>
  <si>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</si>
  <si>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</si>
  <si>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</si>
  <si>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</si>
  <si>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</si>
  <si>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</si>
  <si>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</si>
  <si>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</si>
  <si>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</si>
  <si>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</si>
  <si>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</si>
  <si>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</si>
  <si>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</si>
  <si>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</si>
  <si>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</si>
  <si>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</si>
  <si>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</si>
  <si>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</si>
  <si>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2.2.5. Текущий ремонт - внутридомовые инженерные системы электроснабжения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</si>
  <si>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</si>
  <si>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</si>
  <si>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</si>
  <si>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</si>
  <si>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</si>
  <si>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</si>
  <si>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</si>
  <si>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</si>
  <si>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</si>
  <si>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</si>
  <si>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</si>
  <si>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</si>
  <si>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</si>
  <si>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</si>
  <si>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</si>
  <si>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</si>
  <si>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</si>
  <si>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</si>
  <si>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</si>
  <si>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5 921,871
743,1</t>
  </si>
  <si>
    <t>Горячее водоснабжение (м3)
Отопление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</si>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</sst>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2" fontId="6" fillId="0" borderId="6" xfId="0" applyNumberFormat="1" applyFont="1" applyAlignment="1">
      <alignment horizontal="left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6" fillId="3" borderId="11" xfId="0" applyNumberFormat="1" applyFont="1" applyAlignment="1">
      <alignment horizontal="left" wrapText="1" indent="2"/>
    </xf>
    <xf numFmtId="0" fontId="8" fillId="5" borderId="11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3"/>
  <sheetViews>
    <sheetView tabSelected="1" workbookViewId="0" topLeftCell="A49">
      <selection activeCell="A65" sqref="A65:IV67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2" t="s">
        <v>0</v>
      </c>
      <c r="C1" s="62"/>
      <c r="D1" s="62"/>
      <c r="E1" s="62"/>
      <c r="F1" s="62"/>
    </row>
    <row r="3" spans="2:6" ht="45.75" customHeight="1">
      <c r="B3" s="63" t="s">
        <v>1</v>
      </c>
      <c r="C3" s="63"/>
      <c r="D3" s="63"/>
      <c r="E3" s="63"/>
      <c r="F3" s="63"/>
    </row>
    <row r="4" spans="2:4" ht="12.75">
      <c r="B4" s="56" t="s">
        <v>2</v>
      </c>
      <c r="C4" s="56"/>
      <c r="D4" s="56"/>
    </row>
    <row r="5" spans="2:4" ht="11.25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7" ht="6" customHeight="1" thickBot="1"/>
    <row r="8" spans="4:5" ht="12.75" hidden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1282.7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1197.8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33.2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66.8</v>
      </c>
    </row>
    <row r="15" spans="2:6" ht="12.75" customHeight="1">
      <c r="B15" s="55" t="s">
        <v>15</v>
      </c>
      <c r="C15" s="55"/>
      <c r="D15" s="55"/>
      <c r="E15" s="55"/>
      <c r="F15" s="55"/>
    </row>
    <row r="16" spans="2:7" ht="12" customHeight="1">
      <c r="B16" s="59" t="s">
        <v>5</v>
      </c>
      <c r="C16" s="68" t="s">
        <v>16</v>
      </c>
      <c r="D16" s="69" t="s">
        <v>17</v>
      </c>
      <c r="E16" s="69"/>
      <c r="F16" s="70" t="s">
        <v>18</v>
      </c>
      <c r="G16" s="60" t="s">
        <v>19</v>
      </c>
    </row>
    <row r="17" spans="2:7" ht="12" customHeight="1">
      <c r="B17" s="59"/>
      <c r="C17" s="68"/>
      <c r="D17" s="18" t="s">
        <v>20</v>
      </c>
      <c r="E17" s="18" t="s">
        <v>21</v>
      </c>
      <c r="F17" s="70"/>
      <c r="G17" s="60"/>
    </row>
    <row r="18" spans="2:7" ht="12" customHeight="1">
      <c r="B18" s="8">
        <v>1</v>
      </c>
      <c r="C18" s="19" t="s">
        <v>22</v>
      </c>
      <c r="D18" s="20"/>
      <c r="E18" s="21">
        <f>SUM(E19:E24)</f>
        <v>1632467.7483559996</v>
      </c>
      <c r="F18" s="21">
        <f>SUM(F19:F24)</f>
        <v>1514599.5199999998</v>
      </c>
      <c r="G18" s="21">
        <f>SUM(G19:G24)</f>
        <v>-117868.22835599995</v>
      </c>
    </row>
    <row r="19" spans="2:8" ht="24" customHeight="1">
      <c r="B19" s="8">
        <v>2</v>
      </c>
      <c r="C19" s="23" t="s">
        <v>76</v>
      </c>
      <c r="D19" s="27" t="s">
        <v>75</v>
      </c>
      <c r="E19" s="25">
        <v>918944.09</v>
      </c>
      <c r="F19" s="25">
        <v>814389.26</v>
      </c>
      <c r="G19" s="26">
        <f aca="true" t="shared" si="0" ref="G19:G24">F19-E19</f>
        <v>-104554.82999999996</v>
      </c>
      <c r="H19" s="41"/>
    </row>
    <row r="20" spans="2:7" ht="12" customHeight="1">
      <c r="B20" s="8">
        <v>3</v>
      </c>
      <c r="C20" s="23" t="s">
        <v>23</v>
      </c>
      <c r="D20" s="25">
        <v>9430</v>
      </c>
      <c r="E20" s="25">
        <f>20.8*D20</f>
        <v>196144</v>
      </c>
      <c r="F20" s="25">
        <v>207259.73</v>
      </c>
      <c r="G20" s="26">
        <f t="shared" si="0"/>
        <v>11115.73000000001</v>
      </c>
    </row>
    <row r="21" spans="2:7" ht="12" customHeight="1">
      <c r="B21" s="8">
        <v>4</v>
      </c>
      <c r="C21" s="23" t="s">
        <v>24</v>
      </c>
      <c r="D21" s="25">
        <f>D20+5921.871</f>
        <v>15351.871</v>
      </c>
      <c r="E21" s="25">
        <f>10.76*D21</f>
        <v>165186.13196</v>
      </c>
      <c r="F21" s="25">
        <v>131756.65</v>
      </c>
      <c r="G21" s="26">
        <f t="shared" si="0"/>
        <v>-33429.481960000005</v>
      </c>
    </row>
    <row r="22" spans="2:7" ht="12" customHeight="1">
      <c r="B22" s="8">
        <v>5</v>
      </c>
      <c r="C22" s="23" t="s">
        <v>25</v>
      </c>
      <c r="D22" s="25">
        <v>162860</v>
      </c>
      <c r="E22" s="25">
        <f>1.7855386*D22</f>
        <v>290792.816396</v>
      </c>
      <c r="F22" s="25">
        <v>288801.37</v>
      </c>
      <c r="G22" s="26">
        <f t="shared" si="0"/>
        <v>-1991.4463959999848</v>
      </c>
    </row>
    <row r="23" spans="2:8" ht="12" customHeight="1" hidden="1">
      <c r="B23" s="29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  <c r="H23" t="e">
        <f>E23/D23</f>
        <v>#DIV/0!</v>
      </c>
    </row>
    <row r="24" spans="2:7" ht="12" customHeight="1" thickBot="1">
      <c r="B24" s="14">
        <v>6</v>
      </c>
      <c r="C24" s="30" t="s">
        <v>28</v>
      </c>
      <c r="D24" s="31">
        <v>20347.98</v>
      </c>
      <c r="E24" s="31">
        <v>61400.71</v>
      </c>
      <c r="F24" s="31">
        <v>72392.51</v>
      </c>
      <c r="G24" s="26">
        <f t="shared" si="0"/>
        <v>10991.799999999996</v>
      </c>
    </row>
    <row r="26" spans="2:6" ht="24.75" customHeight="1">
      <c r="B26" s="55" t="s">
        <v>29</v>
      </c>
      <c r="C26" s="55"/>
      <c r="D26" s="55"/>
      <c r="E26" s="55"/>
      <c r="F26" s="55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50060.43</v>
      </c>
      <c r="E28" s="25">
        <v>288410.25</v>
      </c>
      <c r="F28" s="25">
        <v>251098.91</v>
      </c>
      <c r="G28" s="26">
        <v>87371.77</v>
      </c>
    </row>
    <row r="29" spans="2:7" ht="12" customHeight="1">
      <c r="B29" s="8">
        <v>2</v>
      </c>
      <c r="C29" s="19" t="s">
        <v>22</v>
      </c>
      <c r="D29" s="21">
        <v>316279.87</v>
      </c>
      <c r="E29" s="21">
        <v>1514599.52</v>
      </c>
      <c r="F29" s="21">
        <v>1325906.29</v>
      </c>
      <c r="G29" s="22">
        <v>504973.1</v>
      </c>
    </row>
    <row r="30" spans="2:7" ht="12" customHeight="1">
      <c r="B30" s="29" t="s">
        <v>36</v>
      </c>
      <c r="C30" s="23" t="s">
        <v>37</v>
      </c>
      <c r="D30" s="25">
        <v>84429.65</v>
      </c>
      <c r="E30" s="25">
        <v>380589.76</v>
      </c>
      <c r="F30" s="25">
        <v>346277.63</v>
      </c>
      <c r="G30" s="26">
        <v>118741.78</v>
      </c>
    </row>
    <row r="31" spans="2:7" ht="12" customHeight="1">
      <c r="B31" s="29" t="s">
        <v>38</v>
      </c>
      <c r="C31" s="23" t="s">
        <v>39</v>
      </c>
      <c r="D31" s="25">
        <v>93485.43</v>
      </c>
      <c r="E31" s="25">
        <v>433799.5</v>
      </c>
      <c r="F31" s="25">
        <v>376409.14</v>
      </c>
      <c r="G31" s="26">
        <v>150875.79</v>
      </c>
    </row>
    <row r="32" spans="2:7" ht="12" customHeight="1">
      <c r="B32" s="29" t="s">
        <v>40</v>
      </c>
      <c r="C32" s="23" t="s">
        <v>41</v>
      </c>
      <c r="D32" s="25">
        <v>41416.75</v>
      </c>
      <c r="E32" s="25">
        <v>207259.73</v>
      </c>
      <c r="F32" s="25">
        <v>177677</v>
      </c>
      <c r="G32" s="26">
        <v>70999.48</v>
      </c>
    </row>
    <row r="33" spans="2:7" ht="12" customHeight="1">
      <c r="B33" s="29" t="s">
        <v>42</v>
      </c>
      <c r="C33" s="23" t="s">
        <v>43</v>
      </c>
      <c r="D33" s="25">
        <v>26311.39</v>
      </c>
      <c r="E33" s="25">
        <v>131756.65</v>
      </c>
      <c r="F33" s="25">
        <v>112991.29</v>
      </c>
      <c r="G33" s="26">
        <v>45076.75</v>
      </c>
    </row>
    <row r="34" spans="2:7" ht="12" customHeight="1">
      <c r="B34" s="29" t="s">
        <v>44</v>
      </c>
      <c r="C34" s="23" t="s">
        <v>45</v>
      </c>
      <c r="D34" s="25">
        <v>55875.2</v>
      </c>
      <c r="E34" s="25">
        <v>288801.37</v>
      </c>
      <c r="F34" s="25">
        <v>250713.5</v>
      </c>
      <c r="G34" s="26">
        <v>93963.07</v>
      </c>
    </row>
    <row r="35" spans="2:7" ht="12" customHeight="1">
      <c r="B35" s="29" t="s">
        <v>46</v>
      </c>
      <c r="C35" s="23" t="s">
        <v>47</v>
      </c>
      <c r="D35" s="25">
        <v>14761.45</v>
      </c>
      <c r="E35" s="25">
        <v>72392.51</v>
      </c>
      <c r="F35" s="25">
        <v>61837.73</v>
      </c>
      <c r="G35" s="26">
        <v>25316.23</v>
      </c>
    </row>
    <row r="36" spans="2:7" ht="12" customHeight="1">
      <c r="B36" s="29" t="s">
        <v>48</v>
      </c>
      <c r="C36" s="23" t="s">
        <v>49</v>
      </c>
      <c r="D36" s="24">
        <v>0</v>
      </c>
      <c r="E36" s="24">
        <v>0</v>
      </c>
      <c r="F36" s="24">
        <v>0</v>
      </c>
      <c r="G36" s="28">
        <v>0</v>
      </c>
    </row>
    <row r="37" spans="2:7" ht="12.75" thickBot="1">
      <c r="B37" s="32"/>
      <c r="C37" s="33" t="s">
        <v>50</v>
      </c>
      <c r="D37" s="34">
        <v>366340.3</v>
      </c>
      <c r="E37" s="34">
        <v>1803009.77</v>
      </c>
      <c r="F37" s="34">
        <v>1577005.2</v>
      </c>
      <c r="G37" s="35">
        <v>592344.87</v>
      </c>
    </row>
    <row r="38" spans="2:5" ht="26.25" customHeight="1">
      <c r="B38" s="66" t="s">
        <v>94</v>
      </c>
      <c r="C38" s="67"/>
      <c r="D38" s="67"/>
      <c r="E38" s="50">
        <v>31440</v>
      </c>
    </row>
    <row r="39" ht="13.5" thickBot="1">
      <c r="B39" s="1" t="s">
        <v>51</v>
      </c>
    </row>
    <row r="40" spans="2:7" ht="24" customHeight="1">
      <c r="B40" s="59" t="s">
        <v>52</v>
      </c>
      <c r="C40" s="59"/>
      <c r="D40" s="59"/>
      <c r="E40" s="59"/>
      <c r="F40" s="59"/>
      <c r="G40" s="60" t="s">
        <v>53</v>
      </c>
    </row>
    <row r="41" spans="2:7" ht="3" customHeight="1">
      <c r="B41" s="59"/>
      <c r="C41" s="59"/>
      <c r="D41" s="59"/>
      <c r="E41" s="59"/>
      <c r="F41" s="59"/>
      <c r="G41" s="60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v>948698.62</v>
      </c>
    </row>
    <row r="43" spans="1:7" s="36" customFormat="1" ht="12" customHeight="1" outlineLevel="1">
      <c r="A43" s="37"/>
      <c r="B43" s="64" t="s">
        <v>55</v>
      </c>
      <c r="C43" s="64"/>
      <c r="D43" s="64"/>
      <c r="E43" s="64"/>
      <c r="F43" s="64"/>
      <c r="G43" s="39">
        <v>948698.62</v>
      </c>
    </row>
    <row r="44" spans="1:7" s="36" customFormat="1" ht="12" customHeight="1">
      <c r="A44" s="37"/>
      <c r="B44" s="65" t="s">
        <v>56</v>
      </c>
      <c r="C44" s="65"/>
      <c r="D44" s="65"/>
      <c r="E44" s="65"/>
      <c r="F44" s="65"/>
      <c r="G44" s="38">
        <v>390643.67</v>
      </c>
    </row>
    <row r="45" spans="1:7" s="36" customFormat="1" ht="12" customHeight="1" outlineLevel="1">
      <c r="A45" s="37"/>
      <c r="B45" s="65" t="s">
        <v>57</v>
      </c>
      <c r="C45" s="65"/>
      <c r="D45" s="65"/>
      <c r="E45" s="65"/>
      <c r="F45" s="65"/>
      <c r="G45" s="38">
        <v>107584.29</v>
      </c>
    </row>
    <row r="46" spans="1:7" s="36" customFormat="1" ht="23.25" customHeight="1" outlineLevel="2">
      <c r="A46" s="37"/>
      <c r="B46" s="64" t="s">
        <v>58</v>
      </c>
      <c r="C46" s="64"/>
      <c r="D46" s="64"/>
      <c r="E46" s="64"/>
      <c r="F46" s="64"/>
      <c r="G46" s="39">
        <v>14639.76</v>
      </c>
    </row>
    <row r="47" spans="1:7" s="36" customFormat="1" ht="12" customHeight="1" outlineLevel="2">
      <c r="A47" s="37"/>
      <c r="B47" s="64" t="s">
        <v>59</v>
      </c>
      <c r="C47" s="64"/>
      <c r="D47" s="64"/>
      <c r="E47" s="64"/>
      <c r="F47" s="64"/>
      <c r="G47" s="39">
        <v>9367.29</v>
      </c>
    </row>
    <row r="48" spans="1:7" s="36" customFormat="1" ht="23.25" customHeight="1" outlineLevel="2">
      <c r="A48" s="37"/>
      <c r="B48" s="64" t="s">
        <v>60</v>
      </c>
      <c r="C48" s="64"/>
      <c r="D48" s="64"/>
      <c r="E48" s="64"/>
      <c r="F48" s="64"/>
      <c r="G48" s="39">
        <v>83577.24</v>
      </c>
    </row>
    <row r="49" spans="1:7" s="36" customFormat="1" ht="12" customHeight="1" outlineLevel="1">
      <c r="A49" s="37"/>
      <c r="B49" s="65" t="s">
        <v>61</v>
      </c>
      <c r="C49" s="65"/>
      <c r="D49" s="65"/>
      <c r="E49" s="65"/>
      <c r="F49" s="65"/>
      <c r="G49" s="38">
        <v>143570.83</v>
      </c>
    </row>
    <row r="50" spans="1:7" s="36" customFormat="1" ht="12" customHeight="1" outlineLevel="2">
      <c r="A50" s="37"/>
      <c r="B50" s="64" t="s">
        <v>62</v>
      </c>
      <c r="C50" s="64"/>
      <c r="D50" s="64"/>
      <c r="E50" s="64"/>
      <c r="F50" s="64"/>
      <c r="G50" s="39">
        <v>85485.93</v>
      </c>
    </row>
    <row r="51" spans="1:7" s="36" customFormat="1" ht="12" customHeight="1" outlineLevel="2">
      <c r="A51" s="37"/>
      <c r="B51" s="64" t="s">
        <v>63</v>
      </c>
      <c r="C51" s="64"/>
      <c r="D51" s="64"/>
      <c r="E51" s="64"/>
      <c r="F51" s="64"/>
      <c r="G51" s="39">
        <v>41118.09</v>
      </c>
    </row>
    <row r="52" spans="1:7" s="36" customFormat="1" ht="12" customHeight="1" outlineLevel="2">
      <c r="A52" s="37"/>
      <c r="B52" s="64" t="s">
        <v>64</v>
      </c>
      <c r="C52" s="64"/>
      <c r="D52" s="64"/>
      <c r="E52" s="64"/>
      <c r="F52" s="64"/>
      <c r="G52" s="39">
        <v>16966.81</v>
      </c>
    </row>
    <row r="53" spans="1:7" s="36" customFormat="1" ht="12" customHeight="1" outlineLevel="1">
      <c r="A53" s="37"/>
      <c r="B53" s="65" t="s">
        <v>65</v>
      </c>
      <c r="C53" s="65"/>
      <c r="D53" s="65"/>
      <c r="E53" s="65"/>
      <c r="F53" s="65"/>
      <c r="G53" s="38">
        <v>99581.37</v>
      </c>
    </row>
    <row r="54" spans="1:7" s="36" customFormat="1" ht="12" customHeight="1" outlineLevel="2">
      <c r="A54" s="37"/>
      <c r="B54" s="64" t="s">
        <v>66</v>
      </c>
      <c r="C54" s="64"/>
      <c r="D54" s="64"/>
      <c r="E54" s="64"/>
      <c r="F54" s="64"/>
      <c r="G54" s="39">
        <v>68350.63</v>
      </c>
    </row>
    <row r="55" spans="1:7" s="36" customFormat="1" ht="12" customHeight="1" outlineLevel="2">
      <c r="A55" s="37"/>
      <c r="B55" s="64" t="s">
        <v>67</v>
      </c>
      <c r="C55" s="64"/>
      <c r="D55" s="64"/>
      <c r="E55" s="64"/>
      <c r="F55" s="64"/>
      <c r="G55" s="39">
        <v>31230.74</v>
      </c>
    </row>
    <row r="56" spans="1:7" s="36" customFormat="1" ht="12" customHeight="1" outlineLevel="1">
      <c r="A56" s="37"/>
      <c r="B56" s="65" t="s">
        <v>68</v>
      </c>
      <c r="C56" s="65"/>
      <c r="D56" s="65"/>
      <c r="E56" s="65"/>
      <c r="F56" s="65"/>
      <c r="G56" s="38">
        <v>32922.19</v>
      </c>
    </row>
    <row r="57" spans="1:7" s="36" customFormat="1" ht="12" customHeight="1" outlineLevel="2">
      <c r="A57" s="37"/>
      <c r="B57" s="64" t="s">
        <v>69</v>
      </c>
      <c r="C57" s="64"/>
      <c r="D57" s="64"/>
      <c r="E57" s="64"/>
      <c r="F57" s="64"/>
      <c r="G57" s="39">
        <v>9715.69</v>
      </c>
    </row>
    <row r="58" spans="1:7" s="36" customFormat="1" ht="12" customHeight="1" outlineLevel="2">
      <c r="A58" s="37"/>
      <c r="B58" s="64" t="s">
        <v>70</v>
      </c>
      <c r="C58" s="64"/>
      <c r="D58" s="64"/>
      <c r="E58" s="64"/>
      <c r="F58" s="64"/>
      <c r="G58" s="39">
        <v>20668.98</v>
      </c>
    </row>
    <row r="59" spans="1:7" s="36" customFormat="1" ht="12" customHeight="1" outlineLevel="2">
      <c r="A59" s="37"/>
      <c r="B59" s="64" t="s">
        <v>71</v>
      </c>
      <c r="C59" s="64"/>
      <c r="D59" s="64"/>
      <c r="E59" s="64"/>
      <c r="F59" s="64"/>
      <c r="G59" s="39">
        <v>2537.52</v>
      </c>
    </row>
    <row r="60" spans="1:7" s="36" customFormat="1" ht="12" customHeight="1" outlineLevel="1">
      <c r="A60" s="37"/>
      <c r="B60" s="65" t="s">
        <v>72</v>
      </c>
      <c r="C60" s="65"/>
      <c r="D60" s="65"/>
      <c r="E60" s="65"/>
      <c r="F60" s="65"/>
      <c r="G60" s="38">
        <v>6984.99</v>
      </c>
    </row>
    <row r="61" spans="1:7" s="36" customFormat="1" ht="12" customHeight="1" outlineLevel="2">
      <c r="A61" s="37"/>
      <c r="B61" s="64" t="s">
        <v>73</v>
      </c>
      <c r="C61" s="64"/>
      <c r="D61" s="64"/>
      <c r="E61" s="64"/>
      <c r="F61" s="64"/>
      <c r="G61" s="39">
        <v>6984.99</v>
      </c>
    </row>
    <row r="62" spans="1:7" s="36" customFormat="1" ht="12" customHeight="1">
      <c r="A62" s="37"/>
      <c r="B62" s="61" t="s">
        <v>74</v>
      </c>
      <c r="C62" s="61"/>
      <c r="D62" s="61"/>
      <c r="E62" s="61"/>
      <c r="F62" s="61"/>
      <c r="G62" s="40">
        <v>1339342.29</v>
      </c>
    </row>
    <row r="64" spans="2:6" ht="29.25" customHeight="1">
      <c r="B64" s="63" t="s">
        <v>77</v>
      </c>
      <c r="C64" s="63"/>
      <c r="D64" s="63"/>
      <c r="E64" s="63"/>
      <c r="F64" s="63"/>
    </row>
    <row r="65" spans="2:6" ht="13.5" thickBot="1">
      <c r="B65" s="1" t="s">
        <v>78</v>
      </c>
      <c r="E65" s="3"/>
      <c r="F65" s="4"/>
    </row>
    <row r="66" spans="2:6" ht="12" thickBot="1">
      <c r="B66" s="59" t="s">
        <v>79</v>
      </c>
      <c r="C66" s="59"/>
      <c r="D66" s="59"/>
      <c r="E66" s="59"/>
      <c r="F66" s="60" t="s">
        <v>53</v>
      </c>
    </row>
    <row r="67" spans="2:6" ht="12" thickBot="1">
      <c r="B67" s="59"/>
      <c r="C67" s="59"/>
      <c r="D67" s="59"/>
      <c r="E67" s="59"/>
      <c r="F67" s="60"/>
    </row>
    <row r="68" spans="2:6" ht="12.75" thickBot="1">
      <c r="B68" s="54" t="s">
        <v>80</v>
      </c>
      <c r="C68" s="54"/>
      <c r="D68" s="54"/>
      <c r="E68" s="54"/>
      <c r="F68" s="42"/>
    </row>
    <row r="70" spans="2:6" ht="42" customHeight="1" thickBot="1">
      <c r="B70" s="55" t="s">
        <v>81</v>
      </c>
      <c r="C70" s="55"/>
      <c r="D70" s="55"/>
      <c r="E70" s="55"/>
      <c r="F70" s="55"/>
    </row>
    <row r="71" spans="2:6" ht="24.75" thickBot="1">
      <c r="B71" s="5" t="s">
        <v>5</v>
      </c>
      <c r="C71" s="6" t="s">
        <v>30</v>
      </c>
      <c r="D71" s="6" t="s">
        <v>82</v>
      </c>
      <c r="E71" s="6" t="s">
        <v>83</v>
      </c>
      <c r="F71" s="7" t="s">
        <v>53</v>
      </c>
    </row>
    <row r="72" spans="2:6" ht="12">
      <c r="B72" s="8">
        <v>1</v>
      </c>
      <c r="C72" s="23" t="s">
        <v>84</v>
      </c>
      <c r="D72" s="43"/>
      <c r="E72" s="25">
        <v>6914.84</v>
      </c>
      <c r="F72" s="44"/>
    </row>
    <row r="73" spans="2:8" ht="36.75">
      <c r="B73" s="8">
        <v>2</v>
      </c>
      <c r="C73" s="23" t="s">
        <v>95</v>
      </c>
      <c r="D73" s="43"/>
      <c r="E73" s="25">
        <v>5847.86</v>
      </c>
      <c r="F73" s="44"/>
      <c r="G73" s="51"/>
      <c r="H73" s="51"/>
    </row>
    <row r="74" spans="2:6" ht="24">
      <c r="B74" s="8">
        <v>3</v>
      </c>
      <c r="C74" s="23" t="s">
        <v>85</v>
      </c>
      <c r="D74" s="25">
        <v>21375.89</v>
      </c>
      <c r="E74" s="25">
        <v>19570.85</v>
      </c>
      <c r="F74" s="44"/>
    </row>
    <row r="75" spans="2:6" ht="48">
      <c r="B75" s="8">
        <v>4</v>
      </c>
      <c r="C75" s="23" t="s">
        <v>86</v>
      </c>
      <c r="D75" s="24">
        <v>0</v>
      </c>
      <c r="E75" s="24">
        <v>0</v>
      </c>
      <c r="F75" s="44"/>
    </row>
    <row r="76" spans="2:6" ht="24.75" thickBot="1">
      <c r="B76" s="8">
        <v>5</v>
      </c>
      <c r="C76" s="23" t="s">
        <v>87</v>
      </c>
      <c r="D76" s="24">
        <v>0</v>
      </c>
      <c r="E76" s="24">
        <v>0</v>
      </c>
      <c r="F76" s="44"/>
    </row>
    <row r="77" spans="2:6" ht="12.75" thickBot="1">
      <c r="B77" s="32"/>
      <c r="C77" s="33" t="s">
        <v>50</v>
      </c>
      <c r="D77" s="34">
        <v>21375.89</v>
      </c>
      <c r="E77" s="34">
        <f>SUM(E72:E76)</f>
        <v>32333.55</v>
      </c>
      <c r="F77" s="45">
        <v>0</v>
      </c>
    </row>
    <row r="79" spans="2:6" ht="12">
      <c r="B79" s="52" t="s">
        <v>88</v>
      </c>
      <c r="C79" s="52"/>
      <c r="D79" s="52"/>
      <c r="E79" s="46">
        <f>E77</f>
        <v>32333.55</v>
      </c>
      <c r="F79" t="s">
        <v>89</v>
      </c>
    </row>
    <row r="80" spans="2:6" ht="12">
      <c r="B80" s="52" t="s">
        <v>90</v>
      </c>
      <c r="C80" s="52"/>
      <c r="D80" s="52"/>
      <c r="E80" s="47">
        <v>0</v>
      </c>
      <c r="F80" s="4" t="s">
        <v>89</v>
      </c>
    </row>
    <row r="81" spans="2:6" ht="12">
      <c r="B81" s="52" t="s">
        <v>91</v>
      </c>
      <c r="C81" s="52"/>
      <c r="D81" s="52"/>
      <c r="E81" s="47">
        <v>0</v>
      </c>
      <c r="F81" s="48" t="s">
        <v>89</v>
      </c>
    </row>
    <row r="82" spans="2:6" ht="12">
      <c r="B82" s="52" t="s">
        <v>92</v>
      </c>
      <c r="C82" s="52"/>
      <c r="D82" s="52"/>
      <c r="E82" s="46">
        <f>E77</f>
        <v>32333.55</v>
      </c>
      <c r="F82" s="48" t="s">
        <v>89</v>
      </c>
    </row>
    <row r="83" spans="2:6" ht="12">
      <c r="B83" s="53" t="s">
        <v>93</v>
      </c>
      <c r="C83" s="53"/>
      <c r="D83" s="53"/>
      <c r="E83" s="49"/>
      <c r="F83" s="48"/>
    </row>
  </sheetData>
  <mergeCells count="46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4:F64"/>
    <mergeCell ref="B66:E67"/>
    <mergeCell ref="F66:F67"/>
    <mergeCell ref="B81:D81"/>
    <mergeCell ref="B82:D82"/>
    <mergeCell ref="B83:D83"/>
    <mergeCell ref="B68:E68"/>
    <mergeCell ref="B70:F70"/>
    <mergeCell ref="B79:D79"/>
    <mergeCell ref="B80:D80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2012-04-12T06:04:50Z</cp:lastPrinted>
  <dcterms:created xsi:type="dcterms:W3CDTF">2012-03-30T05:12:08Z</dcterms:created>
  <dcterms:modified xsi:type="dcterms:W3CDTF">2012-04-12T06:04:52Z</dcterms:modified>
  <cp:category/>
  <cp:version/>
  <cp:contentType/>
  <cp:contentStatus/>
  <cp:revision>1</cp:revision>
</cp:coreProperties>
</file>