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<sst xmlns="http://schemas.openxmlformats.org/spreadsheetml/2006/main" count="108" uniqueCount="95">
  <si>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</si>
  <si>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</si>
  <si>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</si>
  <si>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</si>
  <si>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Бардина д.4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</si>
  <si>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</si>
  <si>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</si>
  <si>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</si>
  <si>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</si>
  <si>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</si>
  <si>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</si>
  <si>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</si>
  <si>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</si>
  <si>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</si>
  <si>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</si>
  <si>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</si>
  <si>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</si>
  <si>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</si>
  <si>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</si>
  <si>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</si>
  <si>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</si>
  <si>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</si>
  <si>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</si>
  <si>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</si>
  <si>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</si>
  <si>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</si>
  <si>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</si>
  <si>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</si>
  <si>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</si>
  <si>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</si>
  <si>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</si>
  <si>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</si>
  <si>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</si>
  <si>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</si>
  <si>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</si>
  <si>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</si>
  <si>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</si>
  <si>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</si>
  <si>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</si>
  <si>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</si>
  <si>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</si>
  <si>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</si>
  <si>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</si>
  <si>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</si>
  <si>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</si>
  <si>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</si>
  <si>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</si>
  <si>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</si>
  <si>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</si>
  <si>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</si>
  <si>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</si>
  <si>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</si>
  <si>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</si>
  <si>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</si>
  <si>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</si>
  <si>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</si>
  <si>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</si>
  <si>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</si>
  <si>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</si>
  <si>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</si>
  <si>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</si>
  <si>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</si>
  <si>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</si>
  <si>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</si>
  <si>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</si>
  <si>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</si>
  <si>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</si>
  <si>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</si>
  <si>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</si>
  <si>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</si>
  <si>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</si>
  <si>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</si>
  <si>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</si>
  <si>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</si>
  <si>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</si>
  <si>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</si>
  <si>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</si>
  <si>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</si>
  <si>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</si>
  <si>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</si>
  <si>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</si>
  <si>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</si>
  <si>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</si>
  <si>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</si>
  <si>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</si>
  <si>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</si>
  <si>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</si>
  <si>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</si>
  <si>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</si>
  <si>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</si>
  <si>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</si>
  <si>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</si>
  <si>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01.07.2009г.</t>
  </si>
  <si>
    <t>15 816,091
740,85</t>
  </si>
  <si>
    <t>Доходы, полученные от использования общего 
имущества многоквартирного дома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</si>
</sst>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lef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4"/>
  <sheetViews>
    <sheetView tabSelected="1" workbookViewId="0" topLeftCell="A1">
      <selection activeCell="A64" sqref="A64:IV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8" width="13" style="0" customWidth="1"/>
    <col min="9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3" spans="2:6" ht="45.75" customHeight="1">
      <c r="B3" s="55" t="s">
        <v>1</v>
      </c>
      <c r="C3" s="55"/>
      <c r="D3" s="55"/>
      <c r="E3" s="55"/>
      <c r="F3" s="55"/>
    </row>
    <row r="4" spans="2:4" ht="12.75">
      <c r="B4" s="56" t="s">
        <v>2</v>
      </c>
      <c r="C4" s="56"/>
      <c r="D4" s="56"/>
    </row>
    <row r="5" spans="2:4" ht="6.75" customHeight="1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7" ht="0.75" customHeight="1"/>
    <row r="8" spans="4:5" ht="2.25" customHeight="1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3369.1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2427.1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33.8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66.2</v>
      </c>
    </row>
    <row r="14" ht="6" customHeight="1"/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64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64"/>
    </row>
    <row r="18" spans="2:8" ht="12" customHeight="1">
      <c r="B18" s="8">
        <v>1</v>
      </c>
      <c r="C18" s="19" t="s">
        <v>22</v>
      </c>
      <c r="D18" s="20"/>
      <c r="E18" s="21">
        <f>SUM(E19:E25)</f>
        <v>3266107.2147600004</v>
      </c>
      <c r="F18" s="21">
        <v>3020503.49</v>
      </c>
      <c r="G18" s="22">
        <f>SUM(G19:G25)</f>
        <v>-245603.72476000007</v>
      </c>
      <c r="H18" s="52"/>
    </row>
    <row r="19" spans="2:7" ht="12" customHeight="1">
      <c r="B19" s="8">
        <v>2</v>
      </c>
      <c r="C19" s="23" t="s">
        <v>23</v>
      </c>
      <c r="D19" s="24">
        <v>875.54</v>
      </c>
      <c r="E19" s="24">
        <f>1030.54*D19</f>
        <v>902278.9916</v>
      </c>
      <c r="F19" s="24">
        <v>872341.17</v>
      </c>
      <c r="G19" s="25">
        <f>F19-E19</f>
        <v>-29937.82159999991</v>
      </c>
    </row>
    <row r="20" spans="2:7" ht="24" customHeight="1">
      <c r="B20" s="8">
        <v>3</v>
      </c>
      <c r="C20" s="23" t="s">
        <v>24</v>
      </c>
      <c r="D20" s="26" t="s">
        <v>93</v>
      </c>
      <c r="E20" s="24">
        <v>998961.53</v>
      </c>
      <c r="F20" s="24">
        <v>992683.71</v>
      </c>
      <c r="G20" s="25">
        <f>F20-E20</f>
        <v>-6277.820000000065</v>
      </c>
    </row>
    <row r="21" spans="2:8" ht="12" customHeight="1">
      <c r="B21" s="8">
        <v>4</v>
      </c>
      <c r="C21" s="23" t="s">
        <v>25</v>
      </c>
      <c r="D21" s="24">
        <v>21123.65</v>
      </c>
      <c r="E21" s="24">
        <f>20.8*D21</f>
        <v>439371.92000000004</v>
      </c>
      <c r="F21" s="24">
        <v>332145.41</v>
      </c>
      <c r="G21" s="25">
        <f>F21-E21</f>
        <v>-107226.51000000007</v>
      </c>
      <c r="H21" s="52"/>
    </row>
    <row r="22" spans="2:7" ht="12" customHeight="1">
      <c r="B22" s="8">
        <v>5</v>
      </c>
      <c r="C22" s="23" t="s">
        <v>26</v>
      </c>
      <c r="D22" s="24">
        <f>D21+15816.091</f>
        <v>36939.741</v>
      </c>
      <c r="E22" s="24">
        <f>10.76*D22</f>
        <v>397471.61316</v>
      </c>
      <c r="F22" s="24">
        <v>266989.31</v>
      </c>
      <c r="G22" s="25">
        <f>F22-E22</f>
        <v>-130482.30316000001</v>
      </c>
    </row>
    <row r="23" spans="2:7" ht="12" customHeight="1">
      <c r="B23" s="8">
        <v>6</v>
      </c>
      <c r="C23" s="23" t="s">
        <v>27</v>
      </c>
      <c r="D23" s="24">
        <v>419066</v>
      </c>
      <c r="E23" s="24">
        <f>1.26*D23</f>
        <v>528023.16</v>
      </c>
      <c r="F23" s="24">
        <v>556343.89</v>
      </c>
      <c r="G23" s="25">
        <f>F23-E23</f>
        <v>28320.72999999998</v>
      </c>
    </row>
    <row r="24" spans="2:7" ht="12" customHeight="1" hidden="1">
      <c r="B24" s="27" t="s">
        <v>28</v>
      </c>
      <c r="C24" s="26" t="s">
        <v>29</v>
      </c>
      <c r="D24" s="28">
        <v>0</v>
      </c>
      <c r="E24" s="28">
        <v>0</v>
      </c>
      <c r="F24" s="28">
        <v>0</v>
      </c>
      <c r="G24" s="29">
        <v>0</v>
      </c>
    </row>
    <row r="25" spans="2:7" ht="15.75" customHeight="1" thickBot="1">
      <c r="B25" s="14">
        <v>7</v>
      </c>
      <c r="C25" s="30" t="s">
        <v>30</v>
      </c>
      <c r="D25" s="31">
        <v>0</v>
      </c>
      <c r="E25" s="31">
        <v>0</v>
      </c>
      <c r="F25" s="31">
        <v>0</v>
      </c>
      <c r="G25" s="32">
        <v>0</v>
      </c>
    </row>
    <row r="26" ht="11.25" hidden="1"/>
    <row r="27" spans="2:6" ht="24.75" customHeight="1" thickBot="1">
      <c r="B27" s="59" t="s">
        <v>31</v>
      </c>
      <c r="C27" s="59"/>
      <c r="D27" s="59"/>
      <c r="E27" s="59"/>
      <c r="F27" s="59"/>
    </row>
    <row r="28" spans="2:7" ht="24" customHeight="1" thickBot="1">
      <c r="B28" s="5" t="s">
        <v>5</v>
      </c>
      <c r="C28" s="6" t="s">
        <v>32</v>
      </c>
      <c r="D28" s="6" t="s">
        <v>33</v>
      </c>
      <c r="E28" s="6" t="s">
        <v>34</v>
      </c>
      <c r="F28" s="6" t="s">
        <v>35</v>
      </c>
      <c r="G28" s="7" t="s">
        <v>36</v>
      </c>
    </row>
    <row r="29" spans="2:7" ht="34.5" customHeight="1">
      <c r="B29" s="8">
        <v>1</v>
      </c>
      <c r="C29" s="23" t="s">
        <v>37</v>
      </c>
      <c r="D29" s="24">
        <v>140068.09</v>
      </c>
      <c r="E29" s="24">
        <v>682525</v>
      </c>
      <c r="F29" s="24">
        <v>655924.13</v>
      </c>
      <c r="G29" s="25">
        <v>166668.96</v>
      </c>
    </row>
    <row r="30" spans="2:7" ht="12" customHeight="1">
      <c r="B30" s="8">
        <v>2</v>
      </c>
      <c r="C30" s="19" t="s">
        <v>22</v>
      </c>
      <c r="D30" s="21">
        <v>588938.17</v>
      </c>
      <c r="E30" s="21">
        <v>3020503.49</v>
      </c>
      <c r="F30" s="21">
        <v>2948414.81</v>
      </c>
      <c r="G30" s="22">
        <v>661026.85</v>
      </c>
    </row>
    <row r="31" spans="2:7" ht="12" customHeight="1">
      <c r="B31" s="27" t="s">
        <v>38</v>
      </c>
      <c r="C31" s="23" t="s">
        <v>39</v>
      </c>
      <c r="D31" s="24">
        <v>203006.9</v>
      </c>
      <c r="E31" s="24">
        <v>872341.17</v>
      </c>
      <c r="F31" s="24">
        <v>830261.27</v>
      </c>
      <c r="G31" s="25">
        <v>245086.8</v>
      </c>
    </row>
    <row r="32" spans="2:7" ht="12" customHeight="1">
      <c r="B32" s="27" t="s">
        <v>40</v>
      </c>
      <c r="C32" s="23" t="s">
        <v>41</v>
      </c>
      <c r="D32" s="24">
        <v>174553.87</v>
      </c>
      <c r="E32" s="24">
        <v>992683.71</v>
      </c>
      <c r="F32" s="24">
        <v>972816.29</v>
      </c>
      <c r="G32" s="25">
        <v>194421.29</v>
      </c>
    </row>
    <row r="33" spans="2:7" ht="12" customHeight="1">
      <c r="B33" s="27" t="s">
        <v>42</v>
      </c>
      <c r="C33" s="23" t="s">
        <v>43</v>
      </c>
      <c r="D33" s="24">
        <v>54631.86</v>
      </c>
      <c r="E33" s="24">
        <v>332145.41</v>
      </c>
      <c r="F33" s="24">
        <v>317043.84</v>
      </c>
      <c r="G33" s="25">
        <v>69733.43</v>
      </c>
    </row>
    <row r="34" spans="2:7" ht="12" customHeight="1">
      <c r="B34" s="27" t="s">
        <v>44</v>
      </c>
      <c r="C34" s="23" t="s">
        <v>45</v>
      </c>
      <c r="D34" s="24">
        <v>44166.05</v>
      </c>
      <c r="E34" s="24">
        <v>266989.31</v>
      </c>
      <c r="F34" s="24">
        <v>258021.32</v>
      </c>
      <c r="G34" s="25">
        <v>53134.04</v>
      </c>
    </row>
    <row r="35" spans="2:7" ht="12" customHeight="1">
      <c r="B35" s="27" t="s">
        <v>46</v>
      </c>
      <c r="C35" s="23" t="s">
        <v>47</v>
      </c>
      <c r="D35" s="24">
        <v>112579.49</v>
      </c>
      <c r="E35" s="24">
        <v>556343.89</v>
      </c>
      <c r="F35" s="24">
        <v>570272.09</v>
      </c>
      <c r="G35" s="25">
        <v>98651.29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" customHeight="1">
      <c r="B37" s="27" t="s">
        <v>50</v>
      </c>
      <c r="C37" s="23" t="s">
        <v>51</v>
      </c>
      <c r="D37" s="28">
        <v>0</v>
      </c>
      <c r="E37" s="28">
        <v>0</v>
      </c>
      <c r="F37" s="28">
        <v>0</v>
      </c>
      <c r="G37" s="29">
        <v>0</v>
      </c>
    </row>
    <row r="38" spans="2:7" ht="12.75" thickBot="1">
      <c r="B38" s="33"/>
      <c r="C38" s="34" t="s">
        <v>52</v>
      </c>
      <c r="D38" s="35">
        <v>729006.26</v>
      </c>
      <c r="E38" s="35">
        <v>3703028.49</v>
      </c>
      <c r="F38" s="35">
        <v>3604338.94</v>
      </c>
      <c r="G38" s="36">
        <v>827695.81</v>
      </c>
    </row>
    <row r="39" spans="2:5" ht="25.5" customHeight="1">
      <c r="B39" s="65" t="s">
        <v>94</v>
      </c>
      <c r="C39" s="66"/>
      <c r="D39" s="66"/>
      <c r="E39" s="50">
        <v>307220</v>
      </c>
    </row>
    <row r="40" spans="2:8" ht="13.5" thickBot="1">
      <c r="B40" s="1" t="s">
        <v>53</v>
      </c>
      <c r="H40" s="52"/>
    </row>
    <row r="41" spans="2:7" ht="24" customHeight="1">
      <c r="B41" s="60" t="s">
        <v>54</v>
      </c>
      <c r="C41" s="60"/>
      <c r="D41" s="60"/>
      <c r="E41" s="60"/>
      <c r="F41" s="60"/>
      <c r="G41" s="64" t="s">
        <v>55</v>
      </c>
    </row>
    <row r="42" spans="2:7" ht="15.75" customHeight="1">
      <c r="B42" s="60"/>
      <c r="C42" s="60"/>
      <c r="D42" s="60"/>
      <c r="E42" s="60"/>
      <c r="F42" s="60"/>
      <c r="G42" s="64"/>
    </row>
    <row r="43" spans="1:7" s="37" customFormat="1" ht="12" customHeight="1">
      <c r="A43" s="38"/>
      <c r="B43" s="67" t="s">
        <v>56</v>
      </c>
      <c r="C43" s="67"/>
      <c r="D43" s="67"/>
      <c r="E43" s="67"/>
      <c r="F43" s="67"/>
      <c r="G43" s="39">
        <f>G44+G48+G52+G55+G59</f>
        <v>1004120.6899999998</v>
      </c>
    </row>
    <row r="44" spans="1:7" s="37" customFormat="1" ht="12" customHeight="1" outlineLevel="1">
      <c r="A44" s="38"/>
      <c r="B44" s="67" t="s">
        <v>57</v>
      </c>
      <c r="C44" s="67"/>
      <c r="D44" s="67"/>
      <c r="E44" s="67"/>
      <c r="F44" s="67"/>
      <c r="G44" s="39">
        <f>SUM(G45:G47)</f>
        <v>360735.31999999995</v>
      </c>
    </row>
    <row r="45" spans="1:8" s="37" customFormat="1" ht="23.25" customHeight="1" outlineLevel="2">
      <c r="A45" s="38"/>
      <c r="B45" s="68" t="s">
        <v>58</v>
      </c>
      <c r="C45" s="68"/>
      <c r="D45" s="68"/>
      <c r="E45" s="68"/>
      <c r="F45" s="68"/>
      <c r="G45" s="40">
        <v>44385.72</v>
      </c>
      <c r="H45" s="53"/>
    </row>
    <row r="46" spans="1:7" s="37" customFormat="1" ht="12" customHeight="1" outlineLevel="2">
      <c r="A46" s="38"/>
      <c r="B46" s="68" t="s">
        <v>59</v>
      </c>
      <c r="C46" s="68"/>
      <c r="D46" s="68"/>
      <c r="E46" s="68"/>
      <c r="F46" s="68"/>
      <c r="G46" s="40">
        <f>28400.37</f>
        <v>28400.37</v>
      </c>
    </row>
    <row r="47" spans="1:7" s="37" customFormat="1" ht="23.25" customHeight="1" outlineLevel="2">
      <c r="A47" s="38"/>
      <c r="B47" s="68" t="s">
        <v>60</v>
      </c>
      <c r="C47" s="68"/>
      <c r="D47" s="68"/>
      <c r="E47" s="68"/>
      <c r="F47" s="68"/>
      <c r="G47" s="40">
        <f>297949.23-10000</f>
        <v>287949.23</v>
      </c>
    </row>
    <row r="48" spans="1:7" s="37" customFormat="1" ht="12" customHeight="1" outlineLevel="1">
      <c r="A48" s="38"/>
      <c r="B48" s="67" t="s">
        <v>61</v>
      </c>
      <c r="C48" s="67"/>
      <c r="D48" s="67"/>
      <c r="E48" s="67"/>
      <c r="F48" s="67"/>
      <c r="G48" s="39">
        <v>262652.48</v>
      </c>
    </row>
    <row r="49" spans="1:7" s="37" customFormat="1" ht="12" customHeight="1" outlineLevel="2">
      <c r="A49" s="38"/>
      <c r="B49" s="68" t="s">
        <v>62</v>
      </c>
      <c r="C49" s="68"/>
      <c r="D49" s="68"/>
      <c r="E49" s="68"/>
      <c r="F49" s="68"/>
      <c r="G49" s="40">
        <v>149330.06</v>
      </c>
    </row>
    <row r="50" spans="1:7" s="37" customFormat="1" ht="12" customHeight="1" outlineLevel="2">
      <c r="A50" s="38"/>
      <c r="B50" s="68" t="s">
        <v>63</v>
      </c>
      <c r="C50" s="68"/>
      <c r="D50" s="68"/>
      <c r="E50" s="68"/>
      <c r="F50" s="68"/>
      <c r="G50" s="40">
        <v>80220.53</v>
      </c>
    </row>
    <row r="51" spans="1:7" s="37" customFormat="1" ht="12" customHeight="1" outlineLevel="2">
      <c r="A51" s="38"/>
      <c r="B51" s="68" t="s">
        <v>64</v>
      </c>
      <c r="C51" s="68"/>
      <c r="D51" s="68"/>
      <c r="E51" s="68"/>
      <c r="F51" s="68"/>
      <c r="G51" s="40">
        <v>33101.89</v>
      </c>
    </row>
    <row r="52" spans="1:7" s="37" customFormat="1" ht="12" customHeight="1" outlineLevel="1">
      <c r="A52" s="38"/>
      <c r="B52" s="67" t="s">
        <v>65</v>
      </c>
      <c r="C52" s="67"/>
      <c r="D52" s="67"/>
      <c r="E52" s="67"/>
      <c r="F52" s="67"/>
      <c r="G52" s="39">
        <v>137874.21</v>
      </c>
    </row>
    <row r="53" spans="1:7" s="37" customFormat="1" ht="12" customHeight="1" outlineLevel="2">
      <c r="A53" s="38"/>
      <c r="B53" s="68" t="s">
        <v>66</v>
      </c>
      <c r="C53" s="68"/>
      <c r="D53" s="68"/>
      <c r="E53" s="68"/>
      <c r="F53" s="68"/>
      <c r="G53" s="40">
        <v>76943.72</v>
      </c>
    </row>
    <row r="54" spans="1:7" s="37" customFormat="1" ht="12" customHeight="1" outlineLevel="2">
      <c r="A54" s="38"/>
      <c r="B54" s="68" t="s">
        <v>67</v>
      </c>
      <c r="C54" s="68"/>
      <c r="D54" s="68"/>
      <c r="E54" s="68"/>
      <c r="F54" s="68"/>
      <c r="G54" s="40">
        <v>60930.49</v>
      </c>
    </row>
    <row r="55" spans="1:7" s="37" customFormat="1" ht="12" customHeight="1" outlineLevel="1">
      <c r="A55" s="38"/>
      <c r="B55" s="67" t="s">
        <v>68</v>
      </c>
      <c r="C55" s="67"/>
      <c r="D55" s="67"/>
      <c r="E55" s="67"/>
      <c r="F55" s="67"/>
      <c r="G55" s="39">
        <v>100330.57</v>
      </c>
    </row>
    <row r="56" spans="1:7" s="37" customFormat="1" ht="12" customHeight="1" outlineLevel="2">
      <c r="A56" s="38"/>
      <c r="B56" s="68" t="s">
        <v>69</v>
      </c>
      <c r="C56" s="68"/>
      <c r="D56" s="68"/>
      <c r="E56" s="68"/>
      <c r="F56" s="68"/>
      <c r="G56" s="40">
        <v>29456.02</v>
      </c>
    </row>
    <row r="57" spans="1:7" s="37" customFormat="1" ht="12" customHeight="1" outlineLevel="2">
      <c r="A57" s="38"/>
      <c r="B57" s="68" t="s">
        <v>70</v>
      </c>
      <c r="C57" s="68"/>
      <c r="D57" s="68"/>
      <c r="E57" s="68"/>
      <c r="F57" s="68"/>
      <c r="G57" s="40">
        <v>62665.53</v>
      </c>
    </row>
    <row r="58" spans="1:7" s="37" customFormat="1" ht="12" customHeight="1" outlineLevel="2">
      <c r="A58" s="38"/>
      <c r="B58" s="68" t="s">
        <v>71</v>
      </c>
      <c r="C58" s="68"/>
      <c r="D58" s="68"/>
      <c r="E58" s="68"/>
      <c r="F58" s="68"/>
      <c r="G58" s="40">
        <v>8209.02</v>
      </c>
    </row>
    <row r="59" spans="1:7" s="37" customFormat="1" ht="12" customHeight="1" outlineLevel="1">
      <c r="A59" s="38"/>
      <c r="B59" s="67" t="s">
        <v>72</v>
      </c>
      <c r="C59" s="67"/>
      <c r="D59" s="67"/>
      <c r="E59" s="67"/>
      <c r="F59" s="67"/>
      <c r="G59" s="39">
        <v>142528.11</v>
      </c>
    </row>
    <row r="60" spans="1:7" s="37" customFormat="1" ht="12" customHeight="1" outlineLevel="2">
      <c r="A60" s="38"/>
      <c r="B60" s="68" t="s">
        <v>73</v>
      </c>
      <c r="C60" s="68"/>
      <c r="D60" s="68"/>
      <c r="E60" s="68"/>
      <c r="F60" s="68"/>
      <c r="G60" s="40">
        <v>142528.11</v>
      </c>
    </row>
    <row r="61" spans="1:7" s="37" customFormat="1" ht="12" customHeight="1">
      <c r="A61" s="38"/>
      <c r="B61" s="69" t="s">
        <v>74</v>
      </c>
      <c r="C61" s="69"/>
      <c r="D61" s="69"/>
      <c r="E61" s="69"/>
      <c r="F61" s="69"/>
      <c r="G61" s="41">
        <f>G43</f>
        <v>1004120.6899999998</v>
      </c>
    </row>
    <row r="63" spans="2:6" ht="33" customHeight="1">
      <c r="B63" s="55" t="s">
        <v>75</v>
      </c>
      <c r="C63" s="55"/>
      <c r="D63" s="55"/>
      <c r="E63" s="55"/>
      <c r="F63" s="55"/>
    </row>
    <row r="64" spans="2:6" ht="13.5" thickBot="1">
      <c r="B64" s="1" t="s">
        <v>76</v>
      </c>
      <c r="E64" s="3"/>
      <c r="F64" s="4"/>
    </row>
    <row r="65" spans="2:6" ht="12" thickBot="1">
      <c r="B65" s="60" t="s">
        <v>77</v>
      </c>
      <c r="C65" s="60"/>
      <c r="D65" s="60"/>
      <c r="E65" s="60"/>
      <c r="F65" s="64" t="s">
        <v>55</v>
      </c>
    </row>
    <row r="66" spans="2:6" ht="12" thickBot="1">
      <c r="B66" s="60"/>
      <c r="C66" s="60"/>
      <c r="D66" s="60"/>
      <c r="E66" s="60"/>
      <c r="F66" s="64"/>
    </row>
    <row r="67" spans="2:6" ht="12.75" thickBot="1">
      <c r="B67" s="70" t="s">
        <v>78</v>
      </c>
      <c r="C67" s="70"/>
      <c r="D67" s="70"/>
      <c r="E67" s="70"/>
      <c r="F67" s="42"/>
    </row>
    <row r="69" spans="2:6" ht="41.25" customHeight="1" thickBot="1">
      <c r="B69" s="59" t="s">
        <v>79</v>
      </c>
      <c r="C69" s="59"/>
      <c r="D69" s="59"/>
      <c r="E69" s="59"/>
      <c r="F69" s="59"/>
    </row>
    <row r="70" spans="2:6" ht="24.75" thickBot="1">
      <c r="B70" s="5" t="s">
        <v>5</v>
      </c>
      <c r="C70" s="6" t="s">
        <v>32</v>
      </c>
      <c r="D70" s="6" t="s">
        <v>80</v>
      </c>
      <c r="E70" s="6" t="s">
        <v>81</v>
      </c>
      <c r="F70" s="7" t="s">
        <v>55</v>
      </c>
    </row>
    <row r="71" spans="2:6" ht="12">
      <c r="B71" s="8">
        <v>1</v>
      </c>
      <c r="C71" s="23" t="s">
        <v>82</v>
      </c>
      <c r="D71" s="43"/>
      <c r="E71" s="24">
        <v>56050.48</v>
      </c>
      <c r="F71" s="44"/>
    </row>
    <row r="72" spans="2:8" ht="36.75">
      <c r="B72" s="8">
        <v>2</v>
      </c>
      <c r="C72" s="23" t="s">
        <v>92</v>
      </c>
      <c r="D72" s="43"/>
      <c r="E72" s="24">
        <v>34998.6</v>
      </c>
      <c r="F72" s="44"/>
      <c r="H72" s="51"/>
    </row>
    <row r="73" spans="2:6" ht="24">
      <c r="B73" s="8">
        <v>3</v>
      </c>
      <c r="C73" s="23" t="s">
        <v>83</v>
      </c>
      <c r="D73" s="24">
        <v>61164.72</v>
      </c>
      <c r="E73" s="24">
        <v>60734.08</v>
      </c>
      <c r="F73" s="44"/>
    </row>
    <row r="74" spans="2:6" ht="48">
      <c r="B74" s="8">
        <v>4</v>
      </c>
      <c r="C74" s="23" t="s">
        <v>84</v>
      </c>
      <c r="D74" s="28">
        <v>0</v>
      </c>
      <c r="E74" s="28">
        <v>0</v>
      </c>
      <c r="F74" s="44"/>
    </row>
    <row r="75" spans="2:6" ht="24.75" thickBot="1">
      <c r="B75" s="8">
        <v>5</v>
      </c>
      <c r="C75" s="23" t="s">
        <v>85</v>
      </c>
      <c r="D75" s="28">
        <v>0</v>
      </c>
      <c r="E75" s="28">
        <v>0</v>
      </c>
      <c r="F75" s="44"/>
    </row>
    <row r="76" spans="2:6" ht="12.75" thickBot="1">
      <c r="B76" s="33"/>
      <c r="C76" s="34" t="s">
        <v>52</v>
      </c>
      <c r="D76" s="35">
        <v>61164.72</v>
      </c>
      <c r="E76" s="35">
        <f>SUM(E71:E75)</f>
        <v>151783.16</v>
      </c>
      <c r="F76" s="45">
        <v>0</v>
      </c>
    </row>
    <row r="78" spans="2:6" ht="12">
      <c r="B78" s="71" t="s">
        <v>86</v>
      </c>
      <c r="C78" s="71"/>
      <c r="D78" s="71"/>
      <c r="E78" s="46">
        <f>E76</f>
        <v>151783.16</v>
      </c>
      <c r="F78" t="s">
        <v>87</v>
      </c>
    </row>
    <row r="79" spans="2:6" ht="12">
      <c r="B79" s="71" t="s">
        <v>88</v>
      </c>
      <c r="C79" s="71"/>
      <c r="D79" s="71"/>
      <c r="E79" s="47">
        <v>0</v>
      </c>
      <c r="F79" s="4" t="s">
        <v>87</v>
      </c>
    </row>
    <row r="80" spans="2:6" ht="12">
      <c r="B80" s="71" t="s">
        <v>89</v>
      </c>
      <c r="C80" s="71"/>
      <c r="D80" s="71"/>
      <c r="E80" s="47">
        <v>0</v>
      </c>
      <c r="F80" s="48" t="s">
        <v>87</v>
      </c>
    </row>
    <row r="81" spans="2:6" ht="12">
      <c r="B81" s="71" t="s">
        <v>90</v>
      </c>
      <c r="C81" s="71"/>
      <c r="D81" s="71"/>
      <c r="E81" s="46">
        <f>E76</f>
        <v>151783.16</v>
      </c>
      <c r="F81" s="48" t="s">
        <v>87</v>
      </c>
    </row>
    <row r="82" spans="2:6" ht="12">
      <c r="B82" s="72" t="s">
        <v>91</v>
      </c>
      <c r="C82" s="72"/>
      <c r="D82" s="72"/>
      <c r="E82" s="49"/>
      <c r="F82" s="48"/>
    </row>
    <row r="83" spans="2:6" ht="12">
      <c r="B83" s="71"/>
      <c r="C83" s="71"/>
      <c r="D83" s="71"/>
      <c r="E83" s="47"/>
      <c r="F83" s="48"/>
    </row>
    <row r="84" spans="2:6" ht="12">
      <c r="B84" s="73"/>
      <c r="C84" s="73"/>
      <c r="D84" s="73"/>
      <c r="E84" s="4"/>
      <c r="F84" s="4"/>
    </row>
  </sheetData>
  <mergeCells count="46">
    <mergeCell ref="B81:D81"/>
    <mergeCell ref="B82:D82"/>
    <mergeCell ref="B83:D83"/>
    <mergeCell ref="B84:D84"/>
    <mergeCell ref="B69:F69"/>
    <mergeCell ref="B78:D78"/>
    <mergeCell ref="B79:D79"/>
    <mergeCell ref="B80:D80"/>
    <mergeCell ref="B65:E66"/>
    <mergeCell ref="F65:F66"/>
    <mergeCell ref="B67:E67"/>
    <mergeCell ref="B63:F63"/>
    <mergeCell ref="B59:F59"/>
    <mergeCell ref="B60:F60"/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39:D39"/>
    <mergeCell ref="B41:F42"/>
    <mergeCell ref="G41:G42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0.984251968503937" right="0.7874015748031497" top="0.3937007874015748" bottom="0.984251968503937" header="0.5118110236220472" footer="0.5118110236220472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2012-04-11T06:19:11Z</cp:lastPrinted>
  <dcterms:created xsi:type="dcterms:W3CDTF">2012-03-06T06:19:51Z</dcterms:created>
  <dcterms:modified xsi:type="dcterms:W3CDTF">2012-04-11T06:19:13Z</dcterms:modified>
  <cp:category/>
  <cp:version/>
  <cp:contentType/>
  <cp:contentStatus/>
  <cp:revision>1</cp:revision>
</cp:coreProperties>
</file>