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<sst xmlns="http://schemas.openxmlformats.org/spreadsheetml/2006/main" count="106" uniqueCount="93">
  <si>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</si>
  <si>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</si>
  <si>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</si>
  <si>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</si>
  <si>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Степана Разина д.79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</si>
  <si>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</si>
  <si>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</si>
  <si>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</si>
  <si>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</si>
  <si>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</si>
  <si>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</si>
  <si>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</si>
  <si>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</si>
  <si>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</si>
  <si>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</si>
  <si>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</si>
  <si>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</si>
  <si>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</si>
  <si>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</si>
  <si>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</si>
  <si>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</si>
  <si>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</si>
  <si>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</si>
  <si>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</si>
  <si>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</si>
  <si>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</si>
  <si>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</si>
  <si>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</si>
  <si>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</si>
  <si>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</si>
  <si>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</si>
  <si>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</si>
  <si>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</si>
  <si>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</si>
  <si>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</si>
  <si>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</si>
  <si>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</si>
  <si>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</si>
  <si>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</si>
  <si>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</si>
  <si>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</si>
  <si>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</si>
  <si>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</si>
  <si>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</si>
  <si>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</si>
  <si>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</si>
  <si>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</si>
  <si>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</si>
  <si>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</si>
  <si>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</si>
  <si>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</si>
  <si>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</si>
  <si>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</si>
  <si>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</si>
  <si>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</si>
  <si>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</si>
  <si>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</si>
  <si>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</si>
  <si>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</si>
  <si>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</si>
  <si>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</si>
  <si>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</si>
  <si>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</si>
  <si>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</si>
  <si>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</si>
  <si>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</si>
  <si>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</si>
  <si>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</si>
  <si>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</si>
  <si>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</si>
  <si>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</si>
  <si>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</si>
  <si>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5 542,099
770,04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</si>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</sst>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49">
      <selection activeCell="C66" sqref="C6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2442.5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1325.3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59.8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40.2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1532662.603</v>
      </c>
      <c r="F18" s="21">
        <f>SUM(F19:F24)</f>
        <v>1470562.2400000002</v>
      </c>
      <c r="G18" s="21">
        <f>SUM(G19:G24)</f>
        <v>-62100.36299999988</v>
      </c>
    </row>
    <row r="19" spans="2:8" ht="24" customHeight="1">
      <c r="B19" s="8">
        <v>2</v>
      </c>
      <c r="C19" s="23" t="s">
        <v>73</v>
      </c>
      <c r="D19" s="27" t="s">
        <v>72</v>
      </c>
      <c r="E19" s="25">
        <v>1006478.45</v>
      </c>
      <c r="F19" s="25">
        <v>964171.3</v>
      </c>
      <c r="G19" s="26">
        <f aca="true" t="shared" si="0" ref="G19:G24">F19-E19</f>
        <v>-42307.14999999991</v>
      </c>
      <c r="H19" s="41"/>
    </row>
    <row r="20" spans="2:7" ht="12" customHeight="1">
      <c r="B20" s="8">
        <v>3</v>
      </c>
      <c r="C20" s="23" t="s">
        <v>23</v>
      </c>
      <c r="D20" s="25">
        <v>6679.91</v>
      </c>
      <c r="E20" s="25">
        <f>20.8*D20</f>
        <v>138942.128</v>
      </c>
      <c r="F20" s="25">
        <v>141410.6</v>
      </c>
      <c r="G20" s="26">
        <f t="shared" si="0"/>
        <v>2468.472000000009</v>
      </c>
    </row>
    <row r="21" spans="2:7" ht="12" customHeight="1">
      <c r="B21" s="8">
        <v>4</v>
      </c>
      <c r="C21" s="23" t="s">
        <v>24</v>
      </c>
      <c r="D21" s="25">
        <f>D20+5542.099</f>
        <v>12222.009</v>
      </c>
      <c r="E21" s="25">
        <f>10.76*D21</f>
        <v>131508.81683999998</v>
      </c>
      <c r="F21" s="25">
        <v>114135.02</v>
      </c>
      <c r="G21" s="26">
        <f t="shared" si="0"/>
        <v>-17373.79683999998</v>
      </c>
    </row>
    <row r="22" spans="2:7" ht="12" customHeight="1">
      <c r="B22" s="8">
        <v>5</v>
      </c>
      <c r="C22" s="23" t="s">
        <v>25</v>
      </c>
      <c r="D22" s="25">
        <v>203880</v>
      </c>
      <c r="E22" s="25">
        <f>1.254332*D22</f>
        <v>255733.20816</v>
      </c>
      <c r="F22" s="25">
        <v>250845.32</v>
      </c>
      <c r="G22" s="26">
        <f t="shared" si="0"/>
        <v>-4887.888160000002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92297.01</v>
      </c>
      <c r="E28" s="25">
        <v>399016.08</v>
      </c>
      <c r="F28" s="25">
        <v>420985.62</v>
      </c>
      <c r="G28" s="26">
        <v>70327.47</v>
      </c>
    </row>
    <row r="29" spans="2:7" ht="12" customHeight="1">
      <c r="B29" s="8">
        <v>2</v>
      </c>
      <c r="C29" s="19" t="s">
        <v>22</v>
      </c>
      <c r="D29" s="21">
        <v>331420.28</v>
      </c>
      <c r="E29" s="21">
        <v>1470562.24</v>
      </c>
      <c r="F29" s="21">
        <v>1559872.9</v>
      </c>
      <c r="G29" s="22">
        <v>242109.62</v>
      </c>
    </row>
    <row r="30" spans="2:7" ht="12" customHeight="1">
      <c r="B30" s="28" t="s">
        <v>36</v>
      </c>
      <c r="C30" s="23" t="s">
        <v>37</v>
      </c>
      <c r="D30" s="25">
        <v>140863.04</v>
      </c>
      <c r="E30" s="25">
        <v>580530.56</v>
      </c>
      <c r="F30" s="25">
        <v>603194.89</v>
      </c>
      <c r="G30" s="26">
        <v>118198.71</v>
      </c>
    </row>
    <row r="31" spans="2:7" ht="12" customHeight="1">
      <c r="B31" s="28" t="s">
        <v>38</v>
      </c>
      <c r="C31" s="23" t="s">
        <v>39</v>
      </c>
      <c r="D31" s="25">
        <v>81794.59</v>
      </c>
      <c r="E31" s="25">
        <v>383640.74</v>
      </c>
      <c r="F31" s="25">
        <v>412330.92</v>
      </c>
      <c r="G31" s="26">
        <v>53104.41</v>
      </c>
    </row>
    <row r="32" spans="2:7" ht="12" customHeight="1">
      <c r="B32" s="28" t="s">
        <v>40</v>
      </c>
      <c r="C32" s="23" t="s">
        <v>41</v>
      </c>
      <c r="D32" s="25">
        <v>26795.36</v>
      </c>
      <c r="E32" s="25">
        <v>141410.6</v>
      </c>
      <c r="F32" s="25">
        <v>153612.15</v>
      </c>
      <c r="G32" s="26">
        <v>14593.81</v>
      </c>
    </row>
    <row r="33" spans="2:7" ht="12" customHeight="1">
      <c r="B33" s="28" t="s">
        <v>42</v>
      </c>
      <c r="C33" s="23" t="s">
        <v>43</v>
      </c>
      <c r="D33" s="25">
        <v>21215.01</v>
      </c>
      <c r="E33" s="25">
        <v>114135.02</v>
      </c>
      <c r="F33" s="25">
        <v>122670.08</v>
      </c>
      <c r="G33" s="26">
        <v>12679.95</v>
      </c>
    </row>
    <row r="34" spans="2:7" ht="12" customHeight="1">
      <c r="B34" s="28" t="s">
        <v>44</v>
      </c>
      <c r="C34" s="23" t="s">
        <v>45</v>
      </c>
      <c r="D34" s="25">
        <v>60752.28</v>
      </c>
      <c r="E34" s="25">
        <v>250845.32</v>
      </c>
      <c r="F34" s="25">
        <v>268064.86</v>
      </c>
      <c r="G34" s="26">
        <v>43532.74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423717.29</v>
      </c>
      <c r="E37" s="34">
        <v>1869578.32</v>
      </c>
      <c r="F37" s="34">
        <v>1980858.52</v>
      </c>
      <c r="G37" s="35">
        <v>312437.09</v>
      </c>
    </row>
    <row r="38" spans="2:5" ht="25.5" customHeight="1">
      <c r="B38" s="63" t="s">
        <v>91</v>
      </c>
      <c r="C38" s="64"/>
      <c r="D38" s="64"/>
      <c r="E38" s="50">
        <v>8160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v>430333.16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v>90120.17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25607.28</v>
      </c>
    </row>
    <row r="45" spans="1:7" s="36" customFormat="1" ht="12" customHeight="1" outlineLevel="2">
      <c r="A45" s="37"/>
      <c r="B45" s="66" t="s">
        <v>57</v>
      </c>
      <c r="C45" s="66"/>
      <c r="D45" s="66"/>
      <c r="E45" s="66"/>
      <c r="F45" s="66"/>
      <c r="G45" s="39">
        <v>25121.87</v>
      </c>
    </row>
    <row r="46" spans="1:7" s="36" customFormat="1" ht="12" customHeight="1" outlineLevel="2">
      <c r="A46" s="37"/>
      <c r="B46" s="66" t="s">
        <v>58</v>
      </c>
      <c r="C46" s="66"/>
      <c r="D46" s="66"/>
      <c r="E46" s="66"/>
      <c r="F46" s="66"/>
      <c r="G46" s="39">
        <v>1142.1</v>
      </c>
    </row>
    <row r="47" spans="1:7" s="36" customFormat="1" ht="23.25" customHeight="1" outlineLevel="2">
      <c r="A47" s="37"/>
      <c r="B47" s="66" t="s">
        <v>59</v>
      </c>
      <c r="C47" s="66"/>
      <c r="D47" s="66"/>
      <c r="E47" s="66"/>
      <c r="F47" s="66"/>
      <c r="G47" s="39">
        <v>38248.92</v>
      </c>
    </row>
    <row r="48" spans="1:7" s="36" customFormat="1" ht="12" customHeight="1" outlineLevel="1">
      <c r="A48" s="37"/>
      <c r="B48" s="65" t="s">
        <v>60</v>
      </c>
      <c r="C48" s="65"/>
      <c r="D48" s="65"/>
      <c r="E48" s="65"/>
      <c r="F48" s="65"/>
      <c r="G48" s="38">
        <v>194944.22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153658.38</v>
      </c>
    </row>
    <row r="50" spans="1:7" s="36" customFormat="1" ht="12" customHeight="1" outlineLevel="2">
      <c r="A50" s="37"/>
      <c r="B50" s="66" t="s">
        <v>62</v>
      </c>
      <c r="C50" s="66"/>
      <c r="D50" s="66"/>
      <c r="E50" s="66"/>
      <c r="F50" s="66"/>
      <c r="G50" s="39">
        <v>29226.1</v>
      </c>
    </row>
    <row r="51" spans="1:7" s="36" customFormat="1" ht="12" customHeight="1" outlineLevel="2">
      <c r="A51" s="37"/>
      <c r="B51" s="66" t="s">
        <v>63</v>
      </c>
      <c r="C51" s="66"/>
      <c r="D51" s="66"/>
      <c r="E51" s="66"/>
      <c r="F51" s="66"/>
      <c r="G51" s="39">
        <v>12059.74</v>
      </c>
    </row>
    <row r="52" spans="1:7" s="36" customFormat="1" ht="12" customHeight="1" outlineLevel="1">
      <c r="A52" s="37"/>
      <c r="B52" s="65" t="s">
        <v>64</v>
      </c>
      <c r="C52" s="65"/>
      <c r="D52" s="65"/>
      <c r="E52" s="65"/>
      <c r="F52" s="65"/>
      <c r="G52" s="38">
        <v>88663.6</v>
      </c>
    </row>
    <row r="53" spans="1:7" s="36" customFormat="1" ht="12" customHeight="1" outlineLevel="2">
      <c r="A53" s="37"/>
      <c r="B53" s="66" t="s">
        <v>65</v>
      </c>
      <c r="C53" s="66"/>
      <c r="D53" s="66"/>
      <c r="E53" s="66"/>
      <c r="F53" s="66"/>
      <c r="G53" s="39">
        <v>66465.29</v>
      </c>
    </row>
    <row r="54" spans="1:7" s="36" customFormat="1" ht="12" customHeight="1" outlineLevel="2">
      <c r="A54" s="37"/>
      <c r="B54" s="66" t="s">
        <v>66</v>
      </c>
      <c r="C54" s="66"/>
      <c r="D54" s="66"/>
      <c r="E54" s="66"/>
      <c r="F54" s="66"/>
      <c r="G54" s="39">
        <v>22198.31</v>
      </c>
    </row>
    <row r="55" spans="1:7" s="36" customFormat="1" ht="12" customHeight="1" outlineLevel="1">
      <c r="A55" s="37"/>
      <c r="B55" s="65" t="s">
        <v>67</v>
      </c>
      <c r="C55" s="65"/>
      <c r="D55" s="65"/>
      <c r="E55" s="65"/>
      <c r="F55" s="65"/>
      <c r="G55" s="38">
        <v>56605.17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16994.08</v>
      </c>
    </row>
    <row r="57" spans="1:7" s="36" customFormat="1" ht="12" customHeight="1" outlineLevel="2">
      <c r="A57" s="37"/>
      <c r="B57" s="66" t="s">
        <v>69</v>
      </c>
      <c r="C57" s="66"/>
      <c r="D57" s="66"/>
      <c r="E57" s="66"/>
      <c r="F57" s="66"/>
      <c r="G57" s="39">
        <v>36153.39</v>
      </c>
    </row>
    <row r="58" spans="1:7" s="36" customFormat="1" ht="12" customHeight="1" outlineLevel="2">
      <c r="A58" s="37"/>
      <c r="B58" s="66" t="s">
        <v>70</v>
      </c>
      <c r="C58" s="66"/>
      <c r="D58" s="66"/>
      <c r="E58" s="66"/>
      <c r="F58" s="66"/>
      <c r="G58" s="39">
        <v>3457.7</v>
      </c>
    </row>
    <row r="59" spans="1:7" s="36" customFormat="1" ht="12" customHeight="1">
      <c r="A59" s="37"/>
      <c r="B59" s="67" t="s">
        <v>71</v>
      </c>
      <c r="C59" s="67"/>
      <c r="D59" s="67"/>
      <c r="E59" s="67"/>
      <c r="F59" s="67"/>
      <c r="G59" s="40">
        <v>430333.16</v>
      </c>
    </row>
    <row r="61" spans="2:6" ht="32.25" customHeight="1">
      <c r="B61" s="53" t="s">
        <v>74</v>
      </c>
      <c r="C61" s="53"/>
      <c r="D61" s="53"/>
      <c r="E61" s="53"/>
      <c r="F61" s="53"/>
    </row>
    <row r="62" spans="2:6" ht="13.5" thickBot="1">
      <c r="B62" s="1" t="s">
        <v>75</v>
      </c>
      <c r="E62" s="3"/>
      <c r="F62" s="4"/>
    </row>
    <row r="63" spans="2:6" ht="12" thickBot="1">
      <c r="B63" s="58" t="s">
        <v>76</v>
      </c>
      <c r="C63" s="58"/>
      <c r="D63" s="58"/>
      <c r="E63" s="58"/>
      <c r="F63" s="62" t="s">
        <v>53</v>
      </c>
    </row>
    <row r="64" spans="2:6" ht="12" thickBot="1">
      <c r="B64" s="58"/>
      <c r="C64" s="58"/>
      <c r="D64" s="58"/>
      <c r="E64" s="58"/>
      <c r="F64" s="62"/>
    </row>
    <row r="65" spans="2:6" ht="12.75" thickBot="1">
      <c r="B65" s="68" t="s">
        <v>77</v>
      </c>
      <c r="C65" s="68"/>
      <c r="D65" s="68"/>
      <c r="E65" s="68"/>
      <c r="F65" s="42"/>
    </row>
    <row r="67" spans="2:6" ht="42.75" customHeight="1" thickBot="1">
      <c r="B67" s="57" t="s">
        <v>78</v>
      </c>
      <c r="C67" s="57"/>
      <c r="D67" s="57"/>
      <c r="E67" s="57"/>
      <c r="F67" s="57"/>
    </row>
    <row r="68" spans="2:6" ht="24.75" thickBot="1">
      <c r="B68" s="5" t="s">
        <v>5</v>
      </c>
      <c r="C68" s="6" t="s">
        <v>30</v>
      </c>
      <c r="D68" s="6" t="s">
        <v>79</v>
      </c>
      <c r="E68" s="6" t="s">
        <v>80</v>
      </c>
      <c r="F68" s="7" t="s">
        <v>53</v>
      </c>
    </row>
    <row r="69" spans="2:6" ht="12">
      <c r="B69" s="8">
        <v>1</v>
      </c>
      <c r="C69" s="23" t="s">
        <v>81</v>
      </c>
      <c r="D69" s="43"/>
      <c r="E69" s="25">
        <v>194048.09</v>
      </c>
      <c r="F69" s="44"/>
    </row>
    <row r="70" spans="2:8" ht="36.75">
      <c r="B70" s="8">
        <v>2</v>
      </c>
      <c r="C70" s="23" t="s">
        <v>92</v>
      </c>
      <c r="D70" s="43"/>
      <c r="E70" s="25">
        <v>33873.56</v>
      </c>
      <c r="F70" s="44"/>
      <c r="G70" s="51"/>
      <c r="H70" s="51"/>
    </row>
    <row r="71" spans="2:6" ht="24">
      <c r="B71" s="8">
        <v>3</v>
      </c>
      <c r="C71" s="23" t="s">
        <v>82</v>
      </c>
      <c r="D71" s="25">
        <v>83096.64</v>
      </c>
      <c r="E71" s="25">
        <v>93522.79</v>
      </c>
      <c r="F71" s="44"/>
    </row>
    <row r="72" spans="2:6" ht="48">
      <c r="B72" s="8">
        <v>4</v>
      </c>
      <c r="C72" s="23" t="s">
        <v>83</v>
      </c>
      <c r="D72" s="25">
        <v>21851.45</v>
      </c>
      <c r="E72" s="25">
        <v>25737.93</v>
      </c>
      <c r="F72" s="44"/>
    </row>
    <row r="73" spans="2:6" ht="24.75" thickBot="1">
      <c r="B73" s="8">
        <v>5</v>
      </c>
      <c r="C73" s="23" t="s">
        <v>84</v>
      </c>
      <c r="D73" s="24">
        <v>0</v>
      </c>
      <c r="E73" s="24">
        <v>0</v>
      </c>
      <c r="F73" s="44"/>
    </row>
    <row r="74" spans="2:6" ht="12.75" thickBot="1">
      <c r="B74" s="32"/>
      <c r="C74" s="33" t="s">
        <v>50</v>
      </c>
      <c r="D74" s="34">
        <v>104948.09</v>
      </c>
      <c r="E74" s="34">
        <f>SUM(E69:E73)</f>
        <v>347182.37</v>
      </c>
      <c r="F74" s="45">
        <v>0</v>
      </c>
    </row>
    <row r="76" spans="2:6" ht="12">
      <c r="B76" s="70" t="s">
        <v>85</v>
      </c>
      <c r="C76" s="70"/>
      <c r="D76" s="70"/>
      <c r="E76" s="46">
        <f>E74</f>
        <v>347182.37</v>
      </c>
      <c r="F76" t="s">
        <v>86</v>
      </c>
    </row>
    <row r="77" spans="2:6" ht="12">
      <c r="B77" s="70" t="s">
        <v>87</v>
      </c>
      <c r="C77" s="70"/>
      <c r="D77" s="70"/>
      <c r="E77" s="47">
        <v>0</v>
      </c>
      <c r="F77" s="4" t="s">
        <v>86</v>
      </c>
    </row>
    <row r="78" spans="2:6" ht="12">
      <c r="B78" s="70" t="s">
        <v>88</v>
      </c>
      <c r="C78" s="70"/>
      <c r="D78" s="70"/>
      <c r="E78" s="47">
        <v>0</v>
      </c>
      <c r="F78" s="48" t="s">
        <v>86</v>
      </c>
    </row>
    <row r="79" spans="2:6" ht="12">
      <c r="B79" s="70" t="s">
        <v>89</v>
      </c>
      <c r="C79" s="70"/>
      <c r="D79" s="70"/>
      <c r="E79" s="46">
        <f>E74</f>
        <v>347182.37</v>
      </c>
      <c r="F79" s="48" t="s">
        <v>86</v>
      </c>
    </row>
    <row r="80" spans="2:6" ht="12">
      <c r="B80" s="69" t="s">
        <v>90</v>
      </c>
      <c r="C80" s="69"/>
      <c r="D80" s="69"/>
      <c r="E80" s="49"/>
      <c r="F80" s="48"/>
    </row>
  </sheetData>
  <mergeCells count="43">
    <mergeCell ref="B80:D80"/>
    <mergeCell ref="B76:D76"/>
    <mergeCell ref="B77:D77"/>
    <mergeCell ref="B78:D78"/>
    <mergeCell ref="B79:D79"/>
    <mergeCell ref="B63:E64"/>
    <mergeCell ref="F63:F64"/>
    <mergeCell ref="B65:E65"/>
    <mergeCell ref="B67:F67"/>
    <mergeCell ref="B61:F61"/>
    <mergeCell ref="B58:F58"/>
    <mergeCell ref="B59:F59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2012-04-12T05:52:51Z</cp:lastPrinted>
  <dcterms:created xsi:type="dcterms:W3CDTF">2012-03-29T09:47:43Z</dcterms:created>
  <dcterms:modified xsi:type="dcterms:W3CDTF">2012-04-12T05:52:52Z</dcterms:modified>
  <cp:category/>
  <cp:version/>
  <cp:contentType/>
  <cp:contentStatus/>
  <cp:revision>1</cp:revision>
</cp:coreProperties>
</file>