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<sst xmlns="http://schemas.openxmlformats.org/spreadsheetml/2006/main" count="106" uniqueCount="93">
  <si>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</si>
  <si>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</si>
  <si>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2011 г.</t>
  </si>
  <si>
    <t>Адрес:</t>
  </si>
  <si>
    <t>Московская д.46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</si>
  <si>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</si>
  <si>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</si>
  <si>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</si>
  <si>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</si>
  <si>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</si>
  <si>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</si>
  <si>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</si>
  <si>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</si>
  <si>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</si>
  <si>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</si>
  <si>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</si>
  <si>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</si>
  <si>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</si>
  <si>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</si>
  <si>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</si>
  <si>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</si>
  <si>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</si>
  <si>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</si>
  <si>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</si>
  <si>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</si>
  <si>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</si>
  <si>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</si>
  <si>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</si>
  <si>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</si>
  <si>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</si>
  <si>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</si>
  <si>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01.01.2011</t>
  </si>
  <si>
    <t>Начислено
гражданам</t>
  </si>
  <si>
    <t>Оплачено
гражданами</t>
  </si>
  <si>
    <t>Задолженность на
01.01.2012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</si>
  <si>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</si>
  <si>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</si>
  <si>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</si>
  <si>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</si>
  <si>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</si>
  <si>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</si>
  <si>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</si>
  <si>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</si>
  <si>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</si>
  <si>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</si>
  <si>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</si>
  <si>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</si>
  <si>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</si>
  <si>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</si>
  <si>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</si>
  <si>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</si>
  <si>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</si>
  <si>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</si>
  <si>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</si>
  <si>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</si>
  <si>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</si>
  <si>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</si>
  <si>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</si>
  <si>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</si>
  <si>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</si>
  <si>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</si>
  <si>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</si>
  <si>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</si>
  <si>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</si>
  <si>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</si>
  <si>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</si>
  <si>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</si>
  <si>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</si>
  <si>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</si>
  <si>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</si>
  <si>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2.7. Содержание газового оборудования</t>
  </si>
  <si>
    <t>2.7.1 Техническое обслуживание газового оборудования</t>
  </si>
  <si>
    <t>ВСЕГО ЗАТРАТ по содержанию и ремонту многоквартирного дома:</t>
  </si>
  <si>
    <t>Горячее водоснабжение (м3)
Отопление                         (Гкал)</t>
  </si>
  <si>
    <t>Отчет о работах по капитальному ремонту многоквартирного дома и оплате граждан за выполненные работы</t>
  </si>
  <si>
    <t>I. Расходы на капитальный ремонт многоквартирного дома</t>
  </si>
  <si>
    <t>Виды работ (услуг)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</si>
  <si>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</si>
  <si>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</si>
  <si>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</si>
  <si>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</si>
  <si>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</si>
  <si>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</si>
  <si>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</si>
  <si>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</si>
  <si>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</si>
  <si>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</si>
  <si>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</si>
  <si>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</si>
  <si>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</si>
  <si>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</si>
  <si>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Перечислены денежные средства, собранные до 01.01.2010г.</t>
  </si>
  <si>
    <t>7 093,048
1 078,29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</si>
</sst>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0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8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2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0" fontId="6" fillId="0" borderId="8" xfId="0" applyNumberFormat="1" applyFont="1" applyAlignment="1">
      <alignment horizontal="left" wrapText="1"/>
    </xf>
    <xf numFmtId="4" fontId="6" fillId="0" borderId="8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2" fontId="0" fillId="0" borderId="0" xfId="0" applyNumberFormat="1" applyAlignment="1">
      <alignment horizontal="left"/>
    </xf>
    <xf numFmtId="0" fontId="7" fillId="6" borderId="3" xfId="0" applyNumberFormat="1" applyFont="1" applyAlignment="1">
      <alignment horizontal="left" wrapText="1" indent="1"/>
    </xf>
    <xf numFmtId="0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7" fillId="6" borderId="3" xfId="0" applyNumberFormat="1" applyFont="1" applyAlignment="1">
      <alignment horizontal="left" wrapText="1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7" fillId="0" borderId="0" xfId="0" applyNumberFormat="1" applyAlignment="1">
      <alignment horizontal="right" wrapText="1"/>
    </xf>
    <xf numFmtId="0" fontId="9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4" fontId="7" fillId="0" borderId="0" xfId="0" applyNumberFormat="1" applyFont="1" applyFill="1" applyBorder="1" applyAlignment="1">
      <alignment horizontal="left" indent="1"/>
    </xf>
    <xf numFmtId="0" fontId="0" fillId="0" borderId="0" xfId="0" applyFill="1" applyBorder="1" applyAlignment="1">
      <alignment horizontal="left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left" wrapText="1"/>
    </xf>
    <xf numFmtId="2" fontId="6" fillId="0" borderId="11" xfId="0" applyNumberFormat="1" applyFont="1" applyBorder="1" applyAlignment="1">
      <alignment horizontal="left" indent="1"/>
    </xf>
    <xf numFmtId="2" fontId="6" fillId="0" borderId="12" xfId="0" applyNumberFormat="1" applyFont="1" applyBorder="1" applyAlignment="1">
      <alignment horizontal="left" indent="1"/>
    </xf>
    <xf numFmtId="0" fontId="0" fillId="4" borderId="5" xfId="0" applyNumberFormat="1" applyFont="1" applyBorder="1" applyAlignment="1">
      <alignment horizontal="center"/>
    </xf>
    <xf numFmtId="0" fontId="7" fillId="4" borderId="5" xfId="0" applyNumberFormat="1" applyFont="1" applyBorder="1" applyAlignment="1">
      <alignment horizontal="left"/>
    </xf>
    <xf numFmtId="4" fontId="7" fillId="4" borderId="5" xfId="0" applyNumberFormat="1" applyFont="1" applyBorder="1" applyAlignment="1">
      <alignment horizontal="left" indent="1"/>
    </xf>
    <xf numFmtId="0" fontId="6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wrapText="1" indent="1"/>
    </xf>
    <xf numFmtId="0" fontId="3" fillId="0" borderId="0" xfId="0" applyNumberFormat="1" applyAlignment="1">
      <alignment horizontal="left" wrapText="1"/>
    </xf>
    <xf numFmtId="0" fontId="5" fillId="0" borderId="0" xfId="0" applyAlignment="1">
      <alignment horizontal="left"/>
    </xf>
    <xf numFmtId="0" fontId="7" fillId="2" borderId="13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7" fillId="6" borderId="1" xfId="0" applyNumberFormat="1" applyFont="1" applyAlignment="1">
      <alignment horizontal="right" wrapText="1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0" fillId="0" borderId="0" xfId="0" applyAlignment="1">
      <alignment horizontal="left"/>
    </xf>
    <xf numFmtId="0" fontId="8" fillId="5" borderId="14" xfId="0" applyNumberFormat="1" applyFont="1" applyAlignment="1">
      <alignment horizontal="left" wrapText="1" indent="1"/>
    </xf>
    <xf numFmtId="0" fontId="6" fillId="3" borderId="14" xfId="0" applyNumberFormat="1" applyFont="1" applyAlignment="1">
      <alignment horizontal="left" wrapText="1" indent="2"/>
    </xf>
    <xf numFmtId="0" fontId="7" fillId="6" borderId="13" xfId="0" applyNumberFormat="1" applyFont="1" applyAlignment="1">
      <alignment horizontal="right" wrapText="1"/>
    </xf>
    <xf numFmtId="0" fontId="1" fillId="0" borderId="0" xfId="0" applyAlignment="1">
      <alignment horizontal="left"/>
    </xf>
    <xf numFmtId="0" fontId="7" fillId="2" borderId="15" xfId="0" applyNumberFormat="1" applyFont="1" applyAlignment="1">
      <alignment horizontal="left" wrapText="1" indent="1"/>
    </xf>
    <xf numFmtId="0" fontId="7" fillId="2" borderId="16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A500"/>
      <rgbColor rgb="00E0E0E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81"/>
  <sheetViews>
    <sheetView tabSelected="1" workbookViewId="0" topLeftCell="A58">
      <selection activeCell="A63" sqref="A63:IV65"/>
    </sheetView>
  </sheetViews>
  <sheetFormatPr defaultColWidth="9.33203125" defaultRowHeight="11.25" outlineLevelRow="2"/>
  <cols>
    <col min="1" max="1" width="1.0078125" style="0" customWidth="1"/>
    <col min="2" max="2" width="9.5" style="0" customWidth="1"/>
    <col min="3" max="3" width="33.33203125" style="0" customWidth="1"/>
    <col min="4" max="4" width="21.66015625" style="0" customWidth="1"/>
    <col min="5" max="5" width="20" style="0" customWidth="1"/>
    <col min="6" max="6" width="20.5" style="0" customWidth="1"/>
    <col min="7" max="7" width="20.33203125" style="0" customWidth="1"/>
    <col min="8" max="16384" width="10.66015625" style="0" customWidth="1"/>
  </cols>
  <sheetData>
    <row r="1" spans="2:6" ht="12.75">
      <c r="B1" s="74" t="s">
        <v>0</v>
      </c>
      <c r="C1" s="74"/>
      <c r="D1" s="74"/>
      <c r="E1" s="74"/>
      <c r="F1" s="74"/>
    </row>
    <row r="3" spans="2:6" ht="45.75" customHeight="1">
      <c r="B3" s="68" t="s">
        <v>1</v>
      </c>
      <c r="C3" s="68"/>
      <c r="D3" s="68"/>
      <c r="E3" s="68"/>
      <c r="F3" s="68"/>
    </row>
    <row r="4" spans="2:4" ht="12.75">
      <c r="B4" s="69" t="s">
        <v>2</v>
      </c>
      <c r="C4" s="69"/>
      <c r="D4" s="69"/>
    </row>
    <row r="5" spans="2:4" ht="11.25">
      <c r="B5" s="70"/>
      <c r="C5" s="70"/>
      <c r="D5" s="70"/>
    </row>
    <row r="6" spans="2:6" ht="15.75">
      <c r="B6" s="2" t="s">
        <v>3</v>
      </c>
      <c r="C6" s="64" t="s">
        <v>4</v>
      </c>
      <c r="D6" s="64"/>
      <c r="E6" s="64"/>
      <c r="F6" s="3"/>
    </row>
    <row r="8" spans="4:5" ht="12">
      <c r="D8" s="3"/>
      <c r="E8" s="4"/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2866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1951.9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39.4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60.6</v>
      </c>
    </row>
    <row r="15" spans="2:6" ht="12.75" customHeight="1">
      <c r="B15" s="63" t="s">
        <v>15</v>
      </c>
      <c r="C15" s="63"/>
      <c r="D15" s="63"/>
      <c r="E15" s="63"/>
      <c r="F15" s="63"/>
    </row>
    <row r="16" spans="2:7" ht="12" customHeight="1">
      <c r="B16" s="65" t="s">
        <v>5</v>
      </c>
      <c r="C16" s="75" t="s">
        <v>16</v>
      </c>
      <c r="D16" s="76" t="s">
        <v>17</v>
      </c>
      <c r="E16" s="76"/>
      <c r="F16" s="77" t="s">
        <v>18</v>
      </c>
      <c r="G16" s="66" t="s">
        <v>19</v>
      </c>
    </row>
    <row r="17" spans="2:7" ht="12" customHeight="1">
      <c r="B17" s="65"/>
      <c r="C17" s="75"/>
      <c r="D17" s="18" t="s">
        <v>20</v>
      </c>
      <c r="E17" s="18" t="s">
        <v>21</v>
      </c>
      <c r="F17" s="77"/>
      <c r="G17" s="66"/>
    </row>
    <row r="18" spans="2:7" ht="12" customHeight="1">
      <c r="B18" s="8">
        <v>1</v>
      </c>
      <c r="C18" s="19" t="s">
        <v>22</v>
      </c>
      <c r="D18" s="20"/>
      <c r="E18" s="21">
        <f>SUM(E19:E24)</f>
        <v>2401284.16368</v>
      </c>
      <c r="F18" s="21">
        <f>SUM(F19:F24)</f>
        <v>2151305.93</v>
      </c>
      <c r="G18" s="21">
        <f>SUM(G19:G24)</f>
        <v>-249978.23368000012</v>
      </c>
    </row>
    <row r="19" spans="2:8" ht="24" customHeight="1">
      <c r="B19" s="8">
        <v>3</v>
      </c>
      <c r="C19" s="23" t="s">
        <v>73</v>
      </c>
      <c r="D19" s="27" t="s">
        <v>92</v>
      </c>
      <c r="E19" s="25">
        <v>1452240.82</v>
      </c>
      <c r="F19" s="25">
        <v>1346012.9</v>
      </c>
      <c r="G19" s="26">
        <f aca="true" t="shared" si="0" ref="G19:G24">F19-E19</f>
        <v>-106227.92000000016</v>
      </c>
      <c r="H19" s="39"/>
    </row>
    <row r="20" spans="2:7" ht="12" customHeight="1">
      <c r="B20" s="8">
        <v>4</v>
      </c>
      <c r="C20" s="23" t="s">
        <v>23</v>
      </c>
      <c r="D20" s="25">
        <v>14200.16</v>
      </c>
      <c r="E20" s="25">
        <f>20.8*D20</f>
        <v>295363.328</v>
      </c>
      <c r="F20" s="25">
        <v>217376.83</v>
      </c>
      <c r="G20" s="26">
        <f t="shared" si="0"/>
        <v>-77986.49799999999</v>
      </c>
    </row>
    <row r="21" spans="2:7" ht="12" customHeight="1">
      <c r="B21" s="8">
        <v>5</v>
      </c>
      <c r="C21" s="23" t="s">
        <v>24</v>
      </c>
      <c r="D21" s="25">
        <f>D20+7093.048</f>
        <v>21293.208</v>
      </c>
      <c r="E21" s="25">
        <f>10.76*D21</f>
        <v>229114.91807999997</v>
      </c>
      <c r="F21" s="25">
        <v>172153.05</v>
      </c>
      <c r="G21" s="26">
        <f t="shared" si="0"/>
        <v>-56961.868079999986</v>
      </c>
    </row>
    <row r="22" spans="2:7" ht="12" customHeight="1">
      <c r="B22" s="8">
        <v>6</v>
      </c>
      <c r="C22" s="23" t="s">
        <v>25</v>
      </c>
      <c r="D22" s="25">
        <v>201874</v>
      </c>
      <c r="E22" s="25">
        <f>1.7274*D22</f>
        <v>348717.1476</v>
      </c>
      <c r="F22" s="25">
        <v>334930.78</v>
      </c>
      <c r="G22" s="26">
        <f t="shared" si="0"/>
        <v>-13786.367599999998</v>
      </c>
    </row>
    <row r="23" spans="2:7" ht="12" customHeight="1" hidden="1">
      <c r="B23" s="28" t="s">
        <v>26</v>
      </c>
      <c r="C23" s="27" t="s">
        <v>27</v>
      </c>
      <c r="D23" s="24">
        <v>0</v>
      </c>
      <c r="E23" s="24">
        <v>0</v>
      </c>
      <c r="F23" s="24">
        <v>0</v>
      </c>
      <c r="G23" s="26">
        <f t="shared" si="0"/>
        <v>0</v>
      </c>
    </row>
    <row r="24" spans="2:7" ht="12" customHeight="1" thickBot="1">
      <c r="B24" s="14">
        <v>7</v>
      </c>
      <c r="C24" s="29" t="s">
        <v>28</v>
      </c>
      <c r="D24" s="30">
        <v>25135.74</v>
      </c>
      <c r="E24" s="30">
        <v>75847.95</v>
      </c>
      <c r="F24" s="30">
        <v>80832.37</v>
      </c>
      <c r="G24" s="26">
        <f t="shared" si="0"/>
        <v>4984.419999999998</v>
      </c>
    </row>
    <row r="26" spans="2:6" ht="24.75" customHeight="1">
      <c r="B26" s="63" t="s">
        <v>29</v>
      </c>
      <c r="C26" s="63"/>
      <c r="D26" s="63"/>
      <c r="E26" s="63"/>
      <c r="F26" s="63"/>
    </row>
    <row r="27" spans="2:7" ht="24" customHeight="1">
      <c r="B27" s="5" t="s">
        <v>5</v>
      </c>
      <c r="C27" s="6" t="s">
        <v>30</v>
      </c>
      <c r="D27" s="6" t="s">
        <v>31</v>
      </c>
      <c r="E27" s="6" t="s">
        <v>32</v>
      </c>
      <c r="F27" s="6" t="s">
        <v>33</v>
      </c>
      <c r="G27" s="7" t="s">
        <v>34</v>
      </c>
    </row>
    <row r="28" spans="2:7" ht="34.5" customHeight="1">
      <c r="B28" s="8">
        <v>1</v>
      </c>
      <c r="C28" s="23" t="s">
        <v>35</v>
      </c>
      <c r="D28" s="25">
        <v>117680.4</v>
      </c>
      <c r="E28" s="25">
        <v>458609.3</v>
      </c>
      <c r="F28" s="25">
        <v>429839.49</v>
      </c>
      <c r="G28" s="26">
        <v>146450.21</v>
      </c>
    </row>
    <row r="29" spans="2:7" ht="12" customHeight="1">
      <c r="B29" s="8">
        <v>2</v>
      </c>
      <c r="C29" s="19" t="s">
        <v>22</v>
      </c>
      <c r="D29" s="21">
        <v>517304.44</v>
      </c>
      <c r="E29" s="21">
        <v>2151305.93</v>
      </c>
      <c r="F29" s="21">
        <v>2080467.62</v>
      </c>
      <c r="G29" s="22">
        <v>588142.75</v>
      </c>
    </row>
    <row r="30" spans="2:7" ht="12" customHeight="1">
      <c r="B30" s="28" t="s">
        <v>36</v>
      </c>
      <c r="C30" s="23" t="s">
        <v>37</v>
      </c>
      <c r="D30" s="25">
        <v>109651.6</v>
      </c>
      <c r="E30" s="25">
        <v>707327.57</v>
      </c>
      <c r="F30" s="25">
        <v>659124.65</v>
      </c>
      <c r="G30" s="26">
        <v>157854.52</v>
      </c>
    </row>
    <row r="31" spans="2:7" ht="12" customHeight="1">
      <c r="B31" s="28" t="s">
        <v>38</v>
      </c>
      <c r="C31" s="23" t="s">
        <v>39</v>
      </c>
      <c r="D31" s="25">
        <v>165112.57</v>
      </c>
      <c r="E31" s="25">
        <v>638685.33</v>
      </c>
      <c r="F31" s="25">
        <v>618284.35</v>
      </c>
      <c r="G31" s="26">
        <v>185513.55</v>
      </c>
    </row>
    <row r="32" spans="2:7" ht="12" customHeight="1">
      <c r="B32" s="28" t="s">
        <v>40</v>
      </c>
      <c r="C32" s="23" t="s">
        <v>41</v>
      </c>
      <c r="D32" s="25">
        <v>53102.18</v>
      </c>
      <c r="E32" s="25">
        <v>217376.83</v>
      </c>
      <c r="F32" s="25">
        <v>207818.65</v>
      </c>
      <c r="G32" s="26">
        <v>62660.36</v>
      </c>
    </row>
    <row r="33" spans="2:7" ht="12" customHeight="1">
      <c r="B33" s="28" t="s">
        <v>42</v>
      </c>
      <c r="C33" s="23" t="s">
        <v>43</v>
      </c>
      <c r="D33" s="25">
        <v>43013.34</v>
      </c>
      <c r="E33" s="25">
        <v>172153.05</v>
      </c>
      <c r="F33" s="25">
        <v>165729.44</v>
      </c>
      <c r="G33" s="26">
        <v>49436.95</v>
      </c>
    </row>
    <row r="34" spans="2:7" ht="12" customHeight="1">
      <c r="B34" s="28" t="s">
        <v>44</v>
      </c>
      <c r="C34" s="23" t="s">
        <v>45</v>
      </c>
      <c r="D34" s="25">
        <v>126410.42</v>
      </c>
      <c r="E34" s="25">
        <v>334930.78</v>
      </c>
      <c r="F34" s="25">
        <v>351949.83</v>
      </c>
      <c r="G34" s="26">
        <v>109391.37</v>
      </c>
    </row>
    <row r="35" spans="2:7" ht="12" customHeight="1">
      <c r="B35" s="28" t="s">
        <v>46</v>
      </c>
      <c r="C35" s="23" t="s">
        <v>47</v>
      </c>
      <c r="D35" s="25">
        <v>20014.33</v>
      </c>
      <c r="E35" s="25">
        <v>80832.37</v>
      </c>
      <c r="F35" s="25">
        <v>77560.7</v>
      </c>
      <c r="G35" s="26">
        <v>23286</v>
      </c>
    </row>
    <row r="36" spans="2:7" ht="12" customHeight="1">
      <c r="B36" s="54" t="s">
        <v>48</v>
      </c>
      <c r="C36" s="55" t="s">
        <v>49</v>
      </c>
      <c r="D36" s="56">
        <v>0</v>
      </c>
      <c r="E36" s="56">
        <v>0</v>
      </c>
      <c r="F36" s="56">
        <v>0</v>
      </c>
      <c r="G36" s="57">
        <v>0</v>
      </c>
    </row>
    <row r="37" spans="2:7" ht="12">
      <c r="B37" s="58"/>
      <c r="C37" s="59" t="s">
        <v>50</v>
      </c>
      <c r="D37" s="60">
        <v>634984.84</v>
      </c>
      <c r="E37" s="60">
        <v>2609915.23</v>
      </c>
      <c r="F37" s="60">
        <v>2510307.11</v>
      </c>
      <c r="G37" s="60">
        <v>734592.96</v>
      </c>
    </row>
    <row r="38" spans="2:8" s="49" customFormat="1" ht="12">
      <c r="B38" s="50"/>
      <c r="C38" s="51"/>
      <c r="D38" s="52"/>
      <c r="E38" s="52"/>
      <c r="F38" s="52"/>
      <c r="G38" s="52"/>
      <c r="H38" s="53"/>
    </row>
    <row r="39" ht="13.5" thickBot="1">
      <c r="B39" s="1" t="s">
        <v>51</v>
      </c>
    </row>
    <row r="40" spans="2:7" ht="24" customHeight="1">
      <c r="B40" s="65" t="s">
        <v>52</v>
      </c>
      <c r="C40" s="65"/>
      <c r="D40" s="65"/>
      <c r="E40" s="65"/>
      <c r="F40" s="65"/>
      <c r="G40" s="66" t="s">
        <v>53</v>
      </c>
    </row>
    <row r="41" spans="2:7" ht="15.75" customHeight="1">
      <c r="B41" s="65"/>
      <c r="C41" s="65"/>
      <c r="D41" s="65"/>
      <c r="E41" s="65"/>
      <c r="F41" s="65"/>
      <c r="G41" s="66"/>
    </row>
    <row r="42" spans="1:7" s="34" customFormat="1" ht="12" customHeight="1">
      <c r="A42" s="35"/>
      <c r="B42" s="71" t="s">
        <v>54</v>
      </c>
      <c r="C42" s="71"/>
      <c r="D42" s="71"/>
      <c r="E42" s="71"/>
      <c r="F42" s="71"/>
      <c r="G42" s="36">
        <v>544390.94</v>
      </c>
    </row>
    <row r="43" spans="1:7" s="34" customFormat="1" ht="12" customHeight="1" outlineLevel="1">
      <c r="A43" s="35"/>
      <c r="B43" s="71" t="s">
        <v>55</v>
      </c>
      <c r="C43" s="71"/>
      <c r="D43" s="71"/>
      <c r="E43" s="71"/>
      <c r="F43" s="71"/>
      <c r="G43" s="36">
        <v>201287.55</v>
      </c>
    </row>
    <row r="44" spans="1:7" s="34" customFormat="1" ht="23.25" customHeight="1" outlineLevel="2">
      <c r="A44" s="35"/>
      <c r="B44" s="72" t="s">
        <v>56</v>
      </c>
      <c r="C44" s="72"/>
      <c r="D44" s="72"/>
      <c r="E44" s="72"/>
      <c r="F44" s="72"/>
      <c r="G44" s="37">
        <v>38280.48</v>
      </c>
    </row>
    <row r="45" spans="1:7" s="34" customFormat="1" ht="12" customHeight="1" outlineLevel="2">
      <c r="A45" s="35"/>
      <c r="B45" s="72" t="s">
        <v>57</v>
      </c>
      <c r="C45" s="72"/>
      <c r="D45" s="72"/>
      <c r="E45" s="72"/>
      <c r="F45" s="72"/>
      <c r="G45" s="37">
        <v>24493.99</v>
      </c>
    </row>
    <row r="46" spans="1:7" s="34" customFormat="1" ht="23.25" customHeight="1" outlineLevel="2">
      <c r="A46" s="35"/>
      <c r="B46" s="72" t="s">
        <v>58</v>
      </c>
      <c r="C46" s="72"/>
      <c r="D46" s="72"/>
      <c r="E46" s="72"/>
      <c r="F46" s="72"/>
      <c r="G46" s="37">
        <v>138513.08</v>
      </c>
    </row>
    <row r="47" spans="1:7" s="34" customFormat="1" ht="12" customHeight="1" outlineLevel="1">
      <c r="A47" s="35"/>
      <c r="B47" s="71" t="s">
        <v>59</v>
      </c>
      <c r="C47" s="71"/>
      <c r="D47" s="71"/>
      <c r="E47" s="71"/>
      <c r="F47" s="71"/>
      <c r="G47" s="36">
        <v>181044.13</v>
      </c>
    </row>
    <row r="48" spans="1:7" s="34" customFormat="1" ht="12" customHeight="1" outlineLevel="2">
      <c r="A48" s="35"/>
      <c r="B48" s="72" t="s">
        <v>60</v>
      </c>
      <c r="C48" s="72"/>
      <c r="D48" s="72"/>
      <c r="E48" s="72"/>
      <c r="F48" s="72"/>
      <c r="G48" s="37">
        <v>109292.19</v>
      </c>
    </row>
    <row r="49" spans="1:7" s="34" customFormat="1" ht="12" customHeight="1" outlineLevel="2">
      <c r="A49" s="35"/>
      <c r="B49" s="72" t="s">
        <v>61</v>
      </c>
      <c r="C49" s="72"/>
      <c r="D49" s="72"/>
      <c r="E49" s="72"/>
      <c r="F49" s="72"/>
      <c r="G49" s="37">
        <v>50792.93</v>
      </c>
    </row>
    <row r="50" spans="1:7" s="34" customFormat="1" ht="12" customHeight="1" outlineLevel="2">
      <c r="A50" s="35"/>
      <c r="B50" s="72" t="s">
        <v>62</v>
      </c>
      <c r="C50" s="72"/>
      <c r="D50" s="72"/>
      <c r="E50" s="72"/>
      <c r="F50" s="72"/>
      <c r="G50" s="37">
        <v>20959.01</v>
      </c>
    </row>
    <row r="51" spans="1:7" s="34" customFormat="1" ht="12" customHeight="1" outlineLevel="1">
      <c r="A51" s="35"/>
      <c r="B51" s="71" t="s">
        <v>63</v>
      </c>
      <c r="C51" s="71"/>
      <c r="D51" s="71"/>
      <c r="E51" s="71"/>
      <c r="F51" s="71"/>
      <c r="G51" s="36">
        <v>67140</v>
      </c>
    </row>
    <row r="52" spans="1:7" s="34" customFormat="1" ht="12" customHeight="1" outlineLevel="2">
      <c r="A52" s="35"/>
      <c r="B52" s="72" t="s">
        <v>64</v>
      </c>
      <c r="C52" s="72"/>
      <c r="D52" s="72"/>
      <c r="E52" s="72"/>
      <c r="F52" s="72"/>
      <c r="G52" s="37">
        <v>28560.91</v>
      </c>
    </row>
    <row r="53" spans="1:7" s="34" customFormat="1" ht="12" customHeight="1" outlineLevel="2">
      <c r="A53" s="35"/>
      <c r="B53" s="72" t="s">
        <v>65</v>
      </c>
      <c r="C53" s="72"/>
      <c r="D53" s="72"/>
      <c r="E53" s="72"/>
      <c r="F53" s="72"/>
      <c r="G53" s="37">
        <v>38579.09</v>
      </c>
    </row>
    <row r="54" spans="1:7" s="34" customFormat="1" ht="12" customHeight="1" outlineLevel="1">
      <c r="A54" s="35"/>
      <c r="B54" s="71" t="s">
        <v>66</v>
      </c>
      <c r="C54" s="71"/>
      <c r="D54" s="71"/>
      <c r="E54" s="71"/>
      <c r="F54" s="71"/>
      <c r="G54" s="36">
        <v>86530.33</v>
      </c>
    </row>
    <row r="55" spans="1:7" s="34" customFormat="1" ht="12" customHeight="1" outlineLevel="2">
      <c r="A55" s="35"/>
      <c r="B55" s="72" t="s">
        <v>67</v>
      </c>
      <c r="C55" s="72"/>
      <c r="D55" s="72"/>
      <c r="E55" s="72"/>
      <c r="F55" s="72"/>
      <c r="G55" s="37">
        <v>25404.49</v>
      </c>
    </row>
    <row r="56" spans="1:7" s="34" customFormat="1" ht="12" customHeight="1" outlineLevel="2">
      <c r="A56" s="35"/>
      <c r="B56" s="72" t="s">
        <v>68</v>
      </c>
      <c r="C56" s="72"/>
      <c r="D56" s="72"/>
      <c r="E56" s="72"/>
      <c r="F56" s="72"/>
      <c r="G56" s="37">
        <v>54046.02</v>
      </c>
    </row>
    <row r="57" spans="1:7" s="34" customFormat="1" ht="12" customHeight="1" outlineLevel="2">
      <c r="A57" s="35"/>
      <c r="B57" s="72" t="s">
        <v>69</v>
      </c>
      <c r="C57" s="72"/>
      <c r="D57" s="72"/>
      <c r="E57" s="72"/>
      <c r="F57" s="72"/>
      <c r="G57" s="37">
        <v>7079.82</v>
      </c>
    </row>
    <row r="58" spans="1:7" s="34" customFormat="1" ht="12" customHeight="1" outlineLevel="1">
      <c r="A58" s="35"/>
      <c r="B58" s="71" t="s">
        <v>70</v>
      </c>
      <c r="C58" s="71"/>
      <c r="D58" s="71"/>
      <c r="E58" s="71"/>
      <c r="F58" s="71"/>
      <c r="G58" s="36">
        <v>8388.93</v>
      </c>
    </row>
    <row r="59" spans="1:7" s="34" customFormat="1" ht="12" customHeight="1" outlineLevel="2">
      <c r="A59" s="35"/>
      <c r="B59" s="72" t="s">
        <v>71</v>
      </c>
      <c r="C59" s="72"/>
      <c r="D59" s="72"/>
      <c r="E59" s="72"/>
      <c r="F59" s="72"/>
      <c r="G59" s="37">
        <v>8388.93</v>
      </c>
    </row>
    <row r="60" spans="1:7" s="34" customFormat="1" ht="12" customHeight="1">
      <c r="A60" s="35"/>
      <c r="B60" s="73" t="s">
        <v>72</v>
      </c>
      <c r="C60" s="73"/>
      <c r="D60" s="73"/>
      <c r="E60" s="73"/>
      <c r="F60" s="73"/>
      <c r="G60" s="38">
        <v>544390.94</v>
      </c>
    </row>
    <row r="62" spans="2:6" ht="30.75" customHeight="1">
      <c r="B62" s="68" t="s">
        <v>74</v>
      </c>
      <c r="C62" s="68"/>
      <c r="D62" s="68"/>
      <c r="E62" s="68"/>
      <c r="F62" s="68"/>
    </row>
    <row r="63" spans="2:6" ht="13.5" thickBot="1">
      <c r="B63" s="1" t="s">
        <v>75</v>
      </c>
      <c r="E63" s="3"/>
      <c r="F63" s="4"/>
    </row>
    <row r="64" spans="2:6" ht="12" thickBot="1">
      <c r="B64" s="65" t="s">
        <v>76</v>
      </c>
      <c r="C64" s="65"/>
      <c r="D64" s="65"/>
      <c r="E64" s="65"/>
      <c r="F64" s="66" t="s">
        <v>53</v>
      </c>
    </row>
    <row r="65" spans="2:6" ht="12" thickBot="1">
      <c r="B65" s="65"/>
      <c r="C65" s="65"/>
      <c r="D65" s="65"/>
      <c r="E65" s="65"/>
      <c r="F65" s="66"/>
    </row>
    <row r="66" spans="2:6" ht="12.75" thickBot="1">
      <c r="B66" s="67" t="s">
        <v>77</v>
      </c>
      <c r="C66" s="67"/>
      <c r="D66" s="67"/>
      <c r="E66" s="67"/>
      <c r="F66" s="40"/>
    </row>
    <row r="68" spans="2:6" ht="40.5" customHeight="1" thickBot="1">
      <c r="B68" s="63" t="s">
        <v>78</v>
      </c>
      <c r="C68" s="63"/>
      <c r="D68" s="63"/>
      <c r="E68" s="63"/>
      <c r="F68" s="63"/>
    </row>
    <row r="69" spans="2:6" ht="24.75" thickBot="1">
      <c r="B69" s="5" t="s">
        <v>5</v>
      </c>
      <c r="C69" s="6" t="s">
        <v>30</v>
      </c>
      <c r="D69" s="6" t="s">
        <v>79</v>
      </c>
      <c r="E69" s="6" t="s">
        <v>80</v>
      </c>
      <c r="F69" s="7" t="s">
        <v>53</v>
      </c>
    </row>
    <row r="70" spans="2:6" ht="12">
      <c r="B70" s="8">
        <v>1</v>
      </c>
      <c r="C70" s="23" t="s">
        <v>81</v>
      </c>
      <c r="D70" s="41"/>
      <c r="E70" s="25">
        <v>59451.5</v>
      </c>
      <c r="F70" s="42"/>
    </row>
    <row r="71" spans="2:8" ht="36.75">
      <c r="B71" s="8">
        <v>2</v>
      </c>
      <c r="C71" s="23" t="s">
        <v>91</v>
      </c>
      <c r="D71" s="41"/>
      <c r="E71" s="25">
        <v>137093.81</v>
      </c>
      <c r="F71" s="42"/>
      <c r="G71" s="48"/>
      <c r="H71" s="48"/>
    </row>
    <row r="72" spans="2:6" ht="24">
      <c r="B72" s="8">
        <v>3</v>
      </c>
      <c r="C72" s="23" t="s">
        <v>82</v>
      </c>
      <c r="D72" s="25">
        <v>65998.45</v>
      </c>
      <c r="E72" s="25">
        <v>59558.97</v>
      </c>
      <c r="F72" s="42"/>
    </row>
    <row r="73" spans="2:6" ht="48">
      <c r="B73" s="8">
        <v>4</v>
      </c>
      <c r="C73" s="23" t="s">
        <v>83</v>
      </c>
      <c r="D73" s="24">
        <v>0</v>
      </c>
      <c r="E73" s="24">
        <v>0</v>
      </c>
      <c r="F73" s="42"/>
    </row>
    <row r="74" spans="2:6" ht="24.75" thickBot="1">
      <c r="B74" s="8">
        <v>5</v>
      </c>
      <c r="C74" s="23" t="s">
        <v>84</v>
      </c>
      <c r="D74" s="24">
        <v>0</v>
      </c>
      <c r="E74" s="24">
        <v>0</v>
      </c>
      <c r="F74" s="42"/>
    </row>
    <row r="75" spans="2:6" ht="12.75" thickBot="1">
      <c r="B75" s="31"/>
      <c r="C75" s="32" t="s">
        <v>50</v>
      </c>
      <c r="D75" s="33">
        <v>65998.45</v>
      </c>
      <c r="E75" s="33">
        <f>SUM(E70:E74)</f>
        <v>256104.28</v>
      </c>
      <c r="F75" s="43">
        <v>0</v>
      </c>
    </row>
    <row r="77" spans="2:6" ht="12">
      <c r="B77" s="61" t="s">
        <v>85</v>
      </c>
      <c r="C77" s="61"/>
      <c r="D77" s="61"/>
      <c r="E77" s="44">
        <f>E75</f>
        <v>256104.28</v>
      </c>
      <c r="F77" t="s">
        <v>86</v>
      </c>
    </row>
    <row r="78" spans="2:6" ht="12">
      <c r="B78" s="61" t="s">
        <v>87</v>
      </c>
      <c r="C78" s="61"/>
      <c r="D78" s="61"/>
      <c r="E78" s="45">
        <v>0</v>
      </c>
      <c r="F78" s="4" t="s">
        <v>86</v>
      </c>
    </row>
    <row r="79" spans="2:6" ht="12">
      <c r="B79" s="61" t="s">
        <v>88</v>
      </c>
      <c r="C79" s="61"/>
      <c r="D79" s="61"/>
      <c r="E79" s="45">
        <v>0</v>
      </c>
      <c r="F79" s="46" t="s">
        <v>86</v>
      </c>
    </row>
    <row r="80" spans="2:6" ht="12">
      <c r="B80" s="61" t="s">
        <v>89</v>
      </c>
      <c r="C80" s="61"/>
      <c r="D80" s="61"/>
      <c r="E80" s="44">
        <f>E75</f>
        <v>256104.28</v>
      </c>
      <c r="F80" s="46" t="s">
        <v>86</v>
      </c>
    </row>
    <row r="81" spans="2:6" ht="12">
      <c r="B81" s="62" t="s">
        <v>90</v>
      </c>
      <c r="C81" s="62"/>
      <c r="D81" s="62"/>
      <c r="E81" s="47"/>
      <c r="F81" s="46"/>
    </row>
  </sheetData>
  <mergeCells count="43">
    <mergeCell ref="B1:F1"/>
    <mergeCell ref="B3:F3"/>
    <mergeCell ref="B4:D4"/>
    <mergeCell ref="B5:D5"/>
    <mergeCell ref="C6:E6"/>
    <mergeCell ref="B15:F15"/>
    <mergeCell ref="B16:B17"/>
    <mergeCell ref="C16:C17"/>
    <mergeCell ref="D16:E16"/>
    <mergeCell ref="F16:F17"/>
    <mergeCell ref="G16:G17"/>
    <mergeCell ref="B26:F26"/>
    <mergeCell ref="B40:F41"/>
    <mergeCell ref="G40:G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2:F62"/>
    <mergeCell ref="B64:E65"/>
    <mergeCell ref="F64:F65"/>
    <mergeCell ref="B66:E66"/>
    <mergeCell ref="B80:D80"/>
    <mergeCell ref="B81:D81"/>
    <mergeCell ref="B68:F68"/>
    <mergeCell ref="B77:D77"/>
    <mergeCell ref="B78:D78"/>
    <mergeCell ref="B79:D79"/>
  </mergeCells>
  <printOptions/>
  <pageMargins left="1.1811023622047245" right="0.7874015748031497" top="0.3937007874015748" bottom="0.3937007874015748" header="0.5118110236220472" footer="0.5118110236220472"/>
  <pageSetup fitToHeight="1" fitToWidth="1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suerg5</cp:lastModifiedBy>
  <cp:lastPrinted>2012-04-11T06:51:14Z</cp:lastPrinted>
  <dcterms:created xsi:type="dcterms:W3CDTF">2012-03-26T09:02:46Z</dcterms:created>
  <dcterms:modified xsi:type="dcterms:W3CDTF">2012-04-11T06:51:16Z</dcterms:modified>
  <cp:category/>
  <cp:version/>
  <cp:contentType/>
  <cp:contentStatus/>
  <cp:revision>1</cp:revision>
</cp:coreProperties>
</file>